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N21" i="1" l="1"/>
  <c r="R21" i="1" s="1"/>
  <c r="V21" i="1"/>
  <c r="M21" i="1" l="1"/>
  <c r="L21" i="1"/>
  <c r="S21" i="1"/>
  <c r="GZ6" i="7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Q21" i="1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AM18" i="7"/>
  <c r="AK63" i="7"/>
  <c r="AL63" i="7"/>
  <c r="AM63" i="7"/>
  <c r="S15" i="1" l="1"/>
  <c r="S13" i="1"/>
  <c r="S19" i="1"/>
  <c r="S14" i="1"/>
  <c r="HE44" i="7" s="1"/>
  <c r="S20" i="1"/>
  <c r="S16" i="1"/>
  <c r="HE50" i="7" s="1"/>
  <c r="S12" i="1"/>
  <c r="S18" i="1"/>
  <c r="S17" i="1"/>
  <c r="IZ59" i="7" l="1"/>
  <c r="IY59" i="7"/>
  <c r="IY56" i="7"/>
  <c r="IZ56" i="7"/>
  <c r="HE53" i="7"/>
  <c r="IY62" i="7"/>
  <c r="HE47" i="7"/>
  <c r="JC59" i="7"/>
  <c r="JG59" i="7"/>
  <c r="JK59" i="7"/>
  <c r="JO59" i="7"/>
  <c r="JS59" i="7"/>
  <c r="JW59" i="7"/>
  <c r="KA59" i="7"/>
  <c r="KE59" i="7"/>
  <c r="KI59" i="7"/>
  <c r="KM59" i="7"/>
  <c r="KQ59" i="7"/>
  <c r="KU59" i="7"/>
  <c r="KY59" i="7"/>
  <c r="LC59" i="7"/>
  <c r="LG59" i="7"/>
  <c r="LK59" i="7"/>
  <c r="LO59" i="7"/>
  <c r="LS59" i="7"/>
  <c r="LW59" i="7"/>
  <c r="JB59" i="7"/>
  <c r="JH59" i="7"/>
  <c r="JM59" i="7"/>
  <c r="JR59" i="7"/>
  <c r="JX59" i="7"/>
  <c r="KC59" i="7"/>
  <c r="KH59" i="7"/>
  <c r="KN59" i="7"/>
  <c r="KS59" i="7"/>
  <c r="KX59" i="7"/>
  <c r="LD59" i="7"/>
  <c r="LI59" i="7"/>
  <c r="LN59" i="7"/>
  <c r="LT59" i="7"/>
  <c r="JE59" i="7"/>
  <c r="JJ59" i="7"/>
  <c r="JP59" i="7"/>
  <c r="JU59" i="7"/>
  <c r="JZ59" i="7"/>
  <c r="KF59" i="7"/>
  <c r="KK59" i="7"/>
  <c r="KP59" i="7"/>
  <c r="KV59" i="7"/>
  <c r="LA59" i="7"/>
  <c r="LF59" i="7"/>
  <c r="LL59" i="7"/>
  <c r="LQ59" i="7"/>
  <c r="LV59" i="7"/>
  <c r="JA59" i="7"/>
  <c r="JF59" i="7"/>
  <c r="JL59" i="7"/>
  <c r="JQ59" i="7"/>
  <c r="JV59" i="7"/>
  <c r="KB59" i="7"/>
  <c r="KG59" i="7"/>
  <c r="KL59" i="7"/>
  <c r="KR59" i="7"/>
  <c r="KW59" i="7"/>
  <c r="LB59" i="7"/>
  <c r="LH59" i="7"/>
  <c r="LM59" i="7"/>
  <c r="LR59" i="7"/>
  <c r="LX59" i="7"/>
  <c r="JI59" i="7"/>
  <c r="KD59" i="7"/>
  <c r="KZ59" i="7"/>
  <c r="LU59" i="7"/>
  <c r="JT59" i="7"/>
  <c r="KO59" i="7"/>
  <c r="LJ59" i="7"/>
  <c r="JD59" i="7"/>
  <c r="JY59" i="7"/>
  <c r="KT59" i="7"/>
  <c r="LP59" i="7"/>
  <c r="LE59" i="7"/>
  <c r="JN59" i="7"/>
  <c r="KJ59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V20" i="1"/>
  <c r="V18" i="1"/>
  <c r="V15" i="1"/>
  <c r="V16" i="1"/>
  <c r="V14" i="1"/>
  <c r="V19" i="1"/>
  <c r="V12" i="1"/>
  <c r="V17" i="1"/>
  <c r="V13" i="1"/>
  <c r="L15" i="1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M15" i="1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N15" i="1"/>
  <c r="R15" i="1" s="1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N17" i="1"/>
  <c r="R17" i="1" s="1"/>
  <c r="M17" i="1"/>
  <c r="L17" i="1"/>
  <c r="N20" i="1"/>
  <c r="R20" i="1" s="1"/>
  <c r="M20" i="1"/>
  <c r="L20" i="1"/>
  <c r="N18" i="1"/>
  <c r="R18" i="1" s="1"/>
  <c r="M18" i="1"/>
  <c r="L18" i="1"/>
  <c r="N14" i="1"/>
  <c r="R14" i="1" s="1"/>
  <c r="BM43" i="7" s="1"/>
  <c r="M14" i="1"/>
  <c r="L14" i="1"/>
  <c r="N12" i="1"/>
  <c r="R12" i="1" s="1"/>
  <c r="M12" i="1"/>
  <c r="L12" i="1"/>
  <c r="N19" i="1"/>
  <c r="R19" i="1" s="1"/>
  <c r="M19" i="1"/>
  <c r="L19" i="1"/>
  <c r="N16" i="1"/>
  <c r="R16" i="1" s="1"/>
  <c r="M16" i="1"/>
  <c r="L16" i="1"/>
  <c r="N13" i="1"/>
  <c r="R13" i="1" s="1"/>
  <c r="M13" i="1"/>
  <c r="L13" i="1"/>
  <c r="V7" i="1"/>
  <c r="V5" i="1"/>
  <c r="V6" i="1"/>
  <c r="V4" i="1"/>
  <c r="V11" i="1"/>
  <c r="V3" i="1"/>
  <c r="V9" i="1"/>
  <c r="S8" i="1"/>
  <c r="DS26" i="7" s="1"/>
  <c r="V8" i="1"/>
  <c r="S10" i="1"/>
  <c r="V10" i="1"/>
  <c r="S2" i="1"/>
  <c r="V2" i="1"/>
  <c r="Q15" i="1" l="1"/>
  <c r="AL30" i="7" s="1"/>
  <c r="CB58" i="7"/>
  <c r="CA58" i="7"/>
  <c r="DT26" i="7"/>
  <c r="DZ26" i="7"/>
  <c r="DC26" i="7"/>
  <c r="BM49" i="7"/>
  <c r="CA55" i="7"/>
  <c r="BM46" i="7"/>
  <c r="DF26" i="7"/>
  <c r="DN26" i="7"/>
  <c r="DR26" i="7"/>
  <c r="DU26" i="7"/>
  <c r="DW26" i="7"/>
  <c r="DG26" i="7"/>
  <c r="CA61" i="7"/>
  <c r="DX26" i="7"/>
  <c r="DK26" i="7"/>
  <c r="DQ26" i="7"/>
  <c r="DI26" i="7"/>
  <c r="DM26" i="7"/>
  <c r="DP26" i="7"/>
  <c r="DB26" i="7"/>
  <c r="DV26" i="7"/>
  <c r="DE26" i="7"/>
  <c r="IZ62" i="7"/>
  <c r="FF32" i="7"/>
  <c r="CB55" i="7"/>
  <c r="AX40" i="7"/>
  <c r="AX37" i="7"/>
  <c r="BM52" i="7"/>
  <c r="DL26" i="7"/>
  <c r="DY26" i="7"/>
  <c r="DD26" i="7"/>
  <c r="DH26" i="7"/>
  <c r="DJ26" i="7"/>
  <c r="DO26" i="7"/>
  <c r="BQ52" i="7"/>
  <c r="CG52" i="7"/>
  <c r="BV52" i="7"/>
  <c r="BX52" i="7"/>
  <c r="BW52" i="7"/>
  <c r="BT52" i="7"/>
  <c r="AY19" i="7"/>
  <c r="AS19" i="7"/>
  <c r="CA43" i="7"/>
  <c r="BT43" i="7"/>
  <c r="CJ43" i="7"/>
  <c r="BY43" i="7"/>
  <c r="CL43" i="7"/>
  <c r="BR43" i="7"/>
  <c r="BV43" i="7"/>
  <c r="LR53" i="7"/>
  <c r="JA50" i="7"/>
  <c r="HN50" i="7"/>
  <c r="IJ50" i="7"/>
  <c r="IM50" i="7"/>
  <c r="JC62" i="7"/>
  <c r="JD62" i="7"/>
  <c r="JH62" i="7"/>
  <c r="JL62" i="7"/>
  <c r="JP62" i="7"/>
  <c r="JT62" i="7"/>
  <c r="JX62" i="7"/>
  <c r="KB62" i="7"/>
  <c r="KF62" i="7"/>
  <c r="KJ62" i="7"/>
  <c r="KN62" i="7"/>
  <c r="KR62" i="7"/>
  <c r="KV62" i="7"/>
  <c r="KZ62" i="7"/>
  <c r="LD62" i="7"/>
  <c r="LH62" i="7"/>
  <c r="LL62" i="7"/>
  <c r="LP62" i="7"/>
  <c r="LT62" i="7"/>
  <c r="LX62" i="7"/>
  <c r="JE62" i="7"/>
  <c r="JI62" i="7"/>
  <c r="JM62" i="7"/>
  <c r="JQ62" i="7"/>
  <c r="JU62" i="7"/>
  <c r="JY62" i="7"/>
  <c r="KC62" i="7"/>
  <c r="KG62" i="7"/>
  <c r="KK62" i="7"/>
  <c r="KO62" i="7"/>
  <c r="KS62" i="7"/>
  <c r="KW62" i="7"/>
  <c r="LA62" i="7"/>
  <c r="LE62" i="7"/>
  <c r="LI62" i="7"/>
  <c r="LM62" i="7"/>
  <c r="LQ62" i="7"/>
  <c r="LU62" i="7"/>
  <c r="JG62" i="7"/>
  <c r="JO62" i="7"/>
  <c r="JW62" i="7"/>
  <c r="KE62" i="7"/>
  <c r="KM62" i="7"/>
  <c r="KU62" i="7"/>
  <c r="LC62" i="7"/>
  <c r="LK62" i="7"/>
  <c r="LS62" i="7"/>
  <c r="JB62" i="7"/>
  <c r="JK62" i="7"/>
  <c r="JS62" i="7"/>
  <c r="KA62" i="7"/>
  <c r="KI62" i="7"/>
  <c r="KQ62" i="7"/>
  <c r="KY62" i="7"/>
  <c r="LG62" i="7"/>
  <c r="LO62" i="7"/>
  <c r="LW62" i="7"/>
  <c r="JF62" i="7"/>
  <c r="JN62" i="7"/>
  <c r="JV62" i="7"/>
  <c r="KD62" i="7"/>
  <c r="KL62" i="7"/>
  <c r="KT62" i="7"/>
  <c r="LB62" i="7"/>
  <c r="LJ62" i="7"/>
  <c r="LR62" i="7"/>
  <c r="JZ62" i="7"/>
  <c r="LF62" i="7"/>
  <c r="JJ62" i="7"/>
  <c r="KP62" i="7"/>
  <c r="LV62" i="7"/>
  <c r="JR62" i="7"/>
  <c r="KX62" i="7"/>
  <c r="JA62" i="7"/>
  <c r="KH62" i="7"/>
  <c r="LN62" i="7"/>
  <c r="BF37" i="7"/>
  <c r="BV37" i="7"/>
  <c r="BG37" i="7"/>
  <c r="BC37" i="7"/>
  <c r="BX37" i="7"/>
  <c r="BK37" i="7"/>
  <c r="BW46" i="7"/>
  <c r="BP46" i="7"/>
  <c r="CF46" i="7"/>
  <c r="CL46" i="7"/>
  <c r="BR46" i="7"/>
  <c r="BQ46" i="7"/>
  <c r="BV46" i="7"/>
  <c r="AL28" i="7"/>
  <c r="BB28" i="7"/>
  <c r="AW28" i="7"/>
  <c r="AZ28" i="7"/>
  <c r="BA28" i="7"/>
  <c r="AN28" i="7"/>
  <c r="KA32" i="7"/>
  <c r="CD58" i="7"/>
  <c r="CH58" i="7"/>
  <c r="CL58" i="7"/>
  <c r="CP58" i="7"/>
  <c r="CT58" i="7"/>
  <c r="CX58" i="7"/>
  <c r="CE58" i="7"/>
  <c r="CM58" i="7"/>
  <c r="CQ58" i="7"/>
  <c r="CY58" i="7"/>
  <c r="CI58" i="7"/>
  <c r="CU58" i="7"/>
  <c r="CF58" i="7"/>
  <c r="CO58" i="7"/>
  <c r="CJ58" i="7"/>
  <c r="CR58" i="7"/>
  <c r="CZ58" i="7"/>
  <c r="CV58" i="7"/>
  <c r="CG58" i="7"/>
  <c r="CC58" i="7"/>
  <c r="CK58" i="7"/>
  <c r="CS58" i="7"/>
  <c r="CN58" i="7"/>
  <c r="CW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DC31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DS8" i="7"/>
  <c r="DW8" i="7"/>
  <c r="EA8" i="7"/>
  <c r="DR8" i="7"/>
  <c r="DX8" i="7"/>
  <c r="DT8" i="7"/>
  <c r="DY8" i="7"/>
  <c r="DU8" i="7"/>
  <c r="DZ8" i="7"/>
  <c r="DV8" i="7"/>
  <c r="IG32" i="7"/>
  <c r="IK32" i="7"/>
  <c r="IO32" i="7"/>
  <c r="IS32" i="7"/>
  <c r="IW32" i="7"/>
  <c r="JA32" i="7"/>
  <c r="JE32" i="7"/>
  <c r="JI32" i="7"/>
  <c r="JM32" i="7"/>
  <c r="JQ32" i="7"/>
  <c r="IH32" i="7"/>
  <c r="IL32" i="7"/>
  <c r="IP32" i="7"/>
  <c r="IT32" i="7"/>
  <c r="IX32" i="7"/>
  <c r="JB32" i="7"/>
  <c r="JF32" i="7"/>
  <c r="JJ32" i="7"/>
  <c r="JN32" i="7"/>
  <c r="II32" i="7"/>
  <c r="IM32" i="7"/>
  <c r="IQ32" i="7"/>
  <c r="IU32" i="7"/>
  <c r="IY32" i="7"/>
  <c r="JC32" i="7"/>
  <c r="JG32" i="7"/>
  <c r="JK32" i="7"/>
  <c r="JO32" i="7"/>
  <c r="IJ32" i="7"/>
  <c r="IZ32" i="7"/>
  <c r="JP32" i="7"/>
  <c r="IN32" i="7"/>
  <c r="JD32" i="7"/>
  <c r="IR32" i="7"/>
  <c r="JH32" i="7"/>
  <c r="IF32" i="7"/>
  <c r="IV32" i="7"/>
  <c r="JL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Q16" i="1"/>
  <c r="Q14" i="1"/>
  <c r="AL27" i="7" s="1"/>
  <c r="Q13" i="1"/>
  <c r="Q12" i="1"/>
  <c r="Q17" i="1"/>
  <c r="S9" i="1"/>
  <c r="S11" i="1"/>
  <c r="S7" i="1"/>
  <c r="DB23" i="7" s="1"/>
  <c r="Q19" i="1"/>
  <c r="Q20" i="1"/>
  <c r="S3" i="1"/>
  <c r="S5" i="1"/>
  <c r="S4" i="1"/>
  <c r="BE11" i="7" s="1"/>
  <c r="S6" i="1"/>
  <c r="Q18" i="1"/>
  <c r="AM36" i="7" s="1"/>
  <c r="N3" i="1"/>
  <c r="R3" i="1" s="1"/>
  <c r="BN43" i="7" s="1"/>
  <c r="M3" i="1"/>
  <c r="L3" i="1"/>
  <c r="N5" i="1"/>
  <c r="R5" i="1" s="1"/>
  <c r="BN46" i="7" s="1"/>
  <c r="M5" i="1"/>
  <c r="L5" i="1"/>
  <c r="N2" i="1"/>
  <c r="R2" i="1" s="1"/>
  <c r="M2" i="1"/>
  <c r="L2" i="1"/>
  <c r="N8" i="1"/>
  <c r="R8" i="1" s="1"/>
  <c r="AS25" i="7" s="1"/>
  <c r="M8" i="1"/>
  <c r="L8" i="1"/>
  <c r="N4" i="1"/>
  <c r="R4" i="1" s="1"/>
  <c r="M4" i="1"/>
  <c r="L4" i="1"/>
  <c r="N9" i="1"/>
  <c r="R9" i="1" s="1"/>
  <c r="AJ28" i="7" s="1"/>
  <c r="M9" i="1"/>
  <c r="L9" i="1"/>
  <c r="L11" i="1"/>
  <c r="N11" i="1"/>
  <c r="R11" i="1" s="1"/>
  <c r="AY34" i="7" s="1"/>
  <c r="M11" i="1"/>
  <c r="N7" i="1"/>
  <c r="R7" i="1" s="1"/>
  <c r="M7" i="1"/>
  <c r="L7" i="1"/>
  <c r="N10" i="1"/>
  <c r="R10" i="1" s="1"/>
  <c r="AW19" i="7" s="1"/>
  <c r="M10" i="1"/>
  <c r="L10" i="1"/>
  <c r="N6" i="1"/>
  <c r="R6" i="1" s="1"/>
  <c r="AQ19" i="7" s="1"/>
  <c r="M6" i="1"/>
  <c r="L6" i="1"/>
  <c r="HT53" i="7" l="1"/>
  <c r="IJ53" i="7"/>
  <c r="IZ53" i="7"/>
  <c r="JP53" i="7"/>
  <c r="HU53" i="7"/>
  <c r="IK53" i="7"/>
  <c r="JA53" i="7"/>
  <c r="HF53" i="7"/>
  <c r="HV53" i="7"/>
  <c r="IL53" i="7"/>
  <c r="JB53" i="7"/>
  <c r="HG53" i="7"/>
  <c r="HW53" i="7"/>
  <c r="IM53" i="7"/>
  <c r="JC53" i="7"/>
  <c r="JR53" i="7"/>
  <c r="JW53" i="7"/>
  <c r="JY53" i="7"/>
  <c r="JL53" i="7"/>
  <c r="HR53" i="7"/>
  <c r="JN53" i="7"/>
  <c r="IY53" i="7"/>
  <c r="JU53" i="7"/>
  <c r="HH53" i="7"/>
  <c r="HX53" i="7"/>
  <c r="IN53" i="7"/>
  <c r="JD53" i="7"/>
  <c r="HI53" i="7"/>
  <c r="HY53" i="7"/>
  <c r="IO53" i="7"/>
  <c r="JE53" i="7"/>
  <c r="HJ53" i="7"/>
  <c r="HZ53" i="7"/>
  <c r="IP53" i="7"/>
  <c r="JF53" i="7"/>
  <c r="HK53" i="7"/>
  <c r="IA53" i="7"/>
  <c r="IQ53" i="7"/>
  <c r="JG53" i="7"/>
  <c r="JV53" i="7"/>
  <c r="KA53" i="7"/>
  <c r="JT53" i="7"/>
  <c r="IV53" i="7"/>
  <c r="IG53" i="7"/>
  <c r="JM53" i="7"/>
  <c r="IX53" i="7"/>
  <c r="II53" i="7"/>
  <c r="JQ53" i="7"/>
  <c r="HL53" i="7"/>
  <c r="IB53" i="7"/>
  <c r="IR53" i="7"/>
  <c r="JH53" i="7"/>
  <c r="HM53" i="7"/>
  <c r="IC53" i="7"/>
  <c r="IS53" i="7"/>
  <c r="JI53" i="7"/>
  <c r="HN53" i="7"/>
  <c r="ID53" i="7"/>
  <c r="IT53" i="7"/>
  <c r="JJ53" i="7"/>
  <c r="HO53" i="7"/>
  <c r="IE53" i="7"/>
  <c r="IU53" i="7"/>
  <c r="JK53" i="7"/>
  <c r="JZ53" i="7"/>
  <c r="JX53" i="7"/>
  <c r="KB53" i="7"/>
  <c r="HP53" i="7"/>
  <c r="IF53" i="7"/>
  <c r="HQ53" i="7"/>
  <c r="IW53" i="7"/>
  <c r="IH53" i="7"/>
  <c r="HS53" i="7"/>
  <c r="JO53" i="7"/>
  <c r="JS53" i="7"/>
  <c r="AU11" i="7"/>
  <c r="CK46" i="7"/>
  <c r="CD46" i="7"/>
  <c r="BY46" i="7"/>
  <c r="CB46" i="7"/>
  <c r="CI46" i="7"/>
  <c r="BS46" i="7"/>
  <c r="AG13" i="7"/>
  <c r="JN50" i="7"/>
  <c r="HO50" i="7"/>
  <c r="JB50" i="7"/>
  <c r="IK50" i="7"/>
  <c r="CC43" i="7"/>
  <c r="BQ43" i="7"/>
  <c r="CF43" i="7"/>
  <c r="BP43" i="7"/>
  <c r="BW43" i="7"/>
  <c r="BA19" i="7"/>
  <c r="BP52" i="7"/>
  <c r="CI52" i="7"/>
  <c r="BS52" i="7"/>
  <c r="CH52" i="7"/>
  <c r="BR52" i="7"/>
  <c r="CC52" i="7"/>
  <c r="AS17" i="7"/>
  <c r="HJ47" i="7"/>
  <c r="HZ47" i="7"/>
  <c r="IP47" i="7"/>
  <c r="JF47" i="7"/>
  <c r="HM47" i="7"/>
  <c r="II47" i="7"/>
  <c r="JD47" i="7"/>
  <c r="HP47" i="7"/>
  <c r="IK47" i="7"/>
  <c r="JG47" i="7"/>
  <c r="HQ47" i="7"/>
  <c r="IM47" i="7"/>
  <c r="JH47" i="7"/>
  <c r="IZ47" i="7"/>
  <c r="HY47" i="7"/>
  <c r="HO47" i="7"/>
  <c r="JS47" i="7"/>
  <c r="KC47" i="7"/>
  <c r="JX47" i="7"/>
  <c r="IL47" i="7"/>
  <c r="IC47" i="7"/>
  <c r="IF47" i="7"/>
  <c r="IG47" i="7"/>
  <c r="JK47" i="7"/>
  <c r="JQ47" i="7"/>
  <c r="HF47" i="7"/>
  <c r="HN47" i="7"/>
  <c r="ID47" i="7"/>
  <c r="IT47" i="7"/>
  <c r="JJ47" i="7"/>
  <c r="HS47" i="7"/>
  <c r="IN47" i="7"/>
  <c r="JI47" i="7"/>
  <c r="HU47" i="7"/>
  <c r="IQ47" i="7"/>
  <c r="JL47" i="7"/>
  <c r="HW47" i="7"/>
  <c r="IR47" i="7"/>
  <c r="JM47" i="7"/>
  <c r="HT47" i="7"/>
  <c r="IU47" i="7"/>
  <c r="JE47" i="7"/>
  <c r="JR47" i="7"/>
  <c r="JW47" i="7"/>
  <c r="HV47" i="7"/>
  <c r="HH47" i="7"/>
  <c r="HK47" i="7"/>
  <c r="HL47" i="7"/>
  <c r="IE47" i="7"/>
  <c r="JZ47" i="7"/>
  <c r="KB47" i="7"/>
  <c r="HR47" i="7"/>
  <c r="IH47" i="7"/>
  <c r="IX47" i="7"/>
  <c r="JN47" i="7"/>
  <c r="HX47" i="7"/>
  <c r="IS47" i="7"/>
  <c r="JO47" i="7"/>
  <c r="IA47" i="7"/>
  <c r="IV47" i="7"/>
  <c r="HG47" i="7"/>
  <c r="IB47" i="7"/>
  <c r="IW47" i="7"/>
  <c r="HI47" i="7"/>
  <c r="IO47" i="7"/>
  <c r="JP47" i="7"/>
  <c r="JV47" i="7"/>
  <c r="KA47" i="7"/>
  <c r="JT47" i="7"/>
  <c r="JY47" i="7"/>
  <c r="JB47" i="7"/>
  <c r="IY47" i="7"/>
  <c r="JA47" i="7"/>
  <c r="JC47" i="7"/>
  <c r="IJ47" i="7"/>
  <c r="JU47" i="7"/>
  <c r="KC53" i="7"/>
  <c r="BB11" i="7"/>
  <c r="CC46" i="7"/>
  <c r="CH46" i="7"/>
  <c r="BX46" i="7"/>
  <c r="CE46" i="7"/>
  <c r="BO46" i="7"/>
  <c r="AB16" i="7"/>
  <c r="IH50" i="7"/>
  <c r="JD50" i="7"/>
  <c r="IF50" i="7"/>
  <c r="HU50" i="7"/>
  <c r="CH43" i="7"/>
  <c r="CK43" i="7"/>
  <c r="CD43" i="7"/>
  <c r="CB43" i="7"/>
  <c r="CI43" i="7"/>
  <c r="BS43" i="7"/>
  <c r="AZ19" i="7"/>
  <c r="CJ52" i="7"/>
  <c r="CE52" i="7"/>
  <c r="BO52" i="7"/>
  <c r="CD52" i="7"/>
  <c r="BN52" i="7"/>
  <c r="BY52" i="7"/>
  <c r="AJ45" i="7"/>
  <c r="AL39" i="7"/>
  <c r="AM39" i="7"/>
  <c r="AK27" i="7"/>
  <c r="AS11" i="7"/>
  <c r="HO44" i="7"/>
  <c r="IE44" i="7"/>
  <c r="IU44" i="7"/>
  <c r="JK44" i="7"/>
  <c r="HU44" i="7"/>
  <c r="IP44" i="7"/>
  <c r="JL44" i="7"/>
  <c r="HX44" i="7"/>
  <c r="IS44" i="7"/>
  <c r="JN44" i="7"/>
  <c r="HY44" i="7"/>
  <c r="IT44" i="7"/>
  <c r="JP44" i="7"/>
  <c r="HL44" i="7"/>
  <c r="IL44" i="7"/>
  <c r="JU44" i="7"/>
  <c r="JZ44" i="7"/>
  <c r="JT44" i="7"/>
  <c r="IA44" i="7"/>
  <c r="HP44" i="7"/>
  <c r="HR44" i="7"/>
  <c r="HT44" i="7"/>
  <c r="JM44" i="7"/>
  <c r="JV44" i="7"/>
  <c r="HS44" i="7"/>
  <c r="II44" i="7"/>
  <c r="IY44" i="7"/>
  <c r="JO44" i="7"/>
  <c r="HZ44" i="7"/>
  <c r="IV44" i="7"/>
  <c r="HH44" i="7"/>
  <c r="IC44" i="7"/>
  <c r="IX44" i="7"/>
  <c r="HI44" i="7"/>
  <c r="ID44" i="7"/>
  <c r="IZ44" i="7"/>
  <c r="HV44" i="7"/>
  <c r="IG44" i="7"/>
  <c r="JH44" i="7"/>
  <c r="JY44" i="7"/>
  <c r="JS44" i="7"/>
  <c r="JX44" i="7"/>
  <c r="HK44" i="7"/>
  <c r="JG44" i="7"/>
  <c r="JF44" i="7"/>
  <c r="JI44" i="7"/>
  <c r="JJ44" i="7"/>
  <c r="IW44" i="7"/>
  <c r="JQ44" i="7"/>
  <c r="HG44" i="7"/>
  <c r="HW44" i="7"/>
  <c r="IM44" i="7"/>
  <c r="JC44" i="7"/>
  <c r="HJ44" i="7"/>
  <c r="IF44" i="7"/>
  <c r="JA44" i="7"/>
  <c r="HM44" i="7"/>
  <c r="IH44" i="7"/>
  <c r="JD44" i="7"/>
  <c r="HN44" i="7"/>
  <c r="IJ44" i="7"/>
  <c r="JE44" i="7"/>
  <c r="IR44" i="7"/>
  <c r="JB44" i="7"/>
  <c r="IB44" i="7"/>
  <c r="JR44" i="7"/>
  <c r="JW44" i="7"/>
  <c r="HF44" i="7"/>
  <c r="IQ44" i="7"/>
  <c r="IK44" i="7"/>
  <c r="IN44" i="7"/>
  <c r="IO44" i="7"/>
  <c r="HQ44" i="7"/>
  <c r="KA44" i="7"/>
  <c r="CG46" i="7"/>
  <c r="BU46" i="7"/>
  <c r="BZ46" i="7"/>
  <c r="CJ46" i="7"/>
  <c r="BT46" i="7"/>
  <c r="CA46" i="7"/>
  <c r="JU50" i="7"/>
  <c r="JF50" i="7"/>
  <c r="II50" i="7"/>
  <c r="HK50" i="7"/>
  <c r="BZ43" i="7"/>
  <c r="CG43" i="7"/>
  <c r="BU43" i="7"/>
  <c r="BX43" i="7"/>
  <c r="CE43" i="7"/>
  <c r="BO43" i="7"/>
  <c r="CB52" i="7"/>
  <c r="CA52" i="7"/>
  <c r="CF52" i="7"/>
  <c r="BZ52" i="7"/>
  <c r="CK52" i="7"/>
  <c r="BU52" i="7"/>
  <c r="AT25" i="7"/>
  <c r="AQ25" i="7"/>
  <c r="AK25" i="7"/>
  <c r="CB61" i="7"/>
  <c r="AX31" i="7"/>
  <c r="CB64" i="7"/>
  <c r="Z13" i="7"/>
  <c r="AA13" i="7"/>
  <c r="AB13" i="7"/>
  <c r="AY40" i="7"/>
  <c r="Z10" i="7"/>
  <c r="AZ11" i="7"/>
  <c r="AV11" i="7"/>
  <c r="BA11" i="7"/>
  <c r="AY28" i="7"/>
  <c r="AV28" i="7"/>
  <c r="AU28" i="7"/>
  <c r="AR28" i="7"/>
  <c r="AX28" i="7"/>
  <c r="AE13" i="7"/>
  <c r="AR25" i="7"/>
  <c r="AP25" i="7"/>
  <c r="AN25" i="7"/>
  <c r="AL25" i="7"/>
  <c r="AN19" i="7"/>
  <c r="AV19" i="7"/>
  <c r="AT19" i="7"/>
  <c r="AR19" i="7"/>
  <c r="AU19" i="7"/>
  <c r="AK28" i="7"/>
  <c r="AT11" i="7"/>
  <c r="AA10" i="7"/>
  <c r="AJ25" i="7"/>
  <c r="AU25" i="7"/>
  <c r="AW25" i="7"/>
  <c r="BN49" i="7"/>
  <c r="Z16" i="7"/>
  <c r="BC11" i="7"/>
  <c r="BD11" i="7"/>
  <c r="AW11" i="7"/>
  <c r="AS28" i="7"/>
  <c r="AQ28" i="7"/>
  <c r="AO28" i="7"/>
  <c r="AM28" i="7"/>
  <c r="AT28" i="7"/>
  <c r="AH13" i="7"/>
  <c r="BC25" i="7"/>
  <c r="BF25" i="7"/>
  <c r="BD25" i="7"/>
  <c r="BB25" i="7"/>
  <c r="BE25" i="7"/>
  <c r="AO25" i="7"/>
  <c r="BD19" i="7"/>
  <c r="AP19" i="7"/>
  <c r="AO19" i="7"/>
  <c r="AL19" i="7"/>
  <c r="DC23" i="7"/>
  <c r="AA16" i="7"/>
  <c r="AJ22" i="7"/>
  <c r="AS14" i="7"/>
  <c r="AT14" i="7"/>
  <c r="AU14" i="7"/>
  <c r="AY14" i="7"/>
  <c r="AW14" i="7"/>
  <c r="BE14" i="7"/>
  <c r="AX14" i="7"/>
  <c r="BD14" i="7"/>
  <c r="BC14" i="7"/>
  <c r="BA14" i="7"/>
  <c r="AV14" i="7"/>
  <c r="BB14" i="7"/>
  <c r="AZ14" i="7"/>
  <c r="AM25" i="7"/>
  <c r="AY31" i="7"/>
  <c r="AK19" i="7"/>
  <c r="AJ19" i="7"/>
  <c r="AY37" i="7"/>
  <c r="AX34" i="7"/>
  <c r="FF35" i="7"/>
  <c r="FF38" i="7"/>
  <c r="FF41" i="7"/>
  <c r="FG38" i="7"/>
  <c r="FG41" i="7"/>
  <c r="FG35" i="7"/>
  <c r="AK22" i="7"/>
  <c r="FG32" i="7"/>
  <c r="DB20" i="7"/>
  <c r="DC20" i="7"/>
  <c r="DE20" i="7"/>
  <c r="DU20" i="7"/>
  <c r="DP20" i="7"/>
  <c r="DS20" i="7"/>
  <c r="DO20" i="7"/>
  <c r="DL20" i="7"/>
  <c r="DQ20" i="7"/>
  <c r="DN20" i="7"/>
  <c r="DI20" i="7"/>
  <c r="DY20" i="7"/>
  <c r="DV20" i="7"/>
  <c r="DX20" i="7"/>
  <c r="DT20" i="7"/>
  <c r="DW20" i="7"/>
  <c r="DK20" i="7"/>
  <c r="DJ20" i="7"/>
  <c r="DM20" i="7"/>
  <c r="DF20" i="7"/>
  <c r="DH20" i="7"/>
  <c r="DD20" i="7"/>
  <c r="DZ20" i="7"/>
  <c r="DG20" i="7"/>
  <c r="DR20" i="7"/>
  <c r="DQ8" i="7"/>
  <c r="DB29" i="7"/>
  <c r="DC29" i="7"/>
  <c r="DP29" i="7"/>
  <c r="DM29" i="7"/>
  <c r="DJ29" i="7"/>
  <c r="DF29" i="7"/>
  <c r="DS29" i="7"/>
  <c r="DE29" i="7"/>
  <c r="DN29" i="7"/>
  <c r="DD29" i="7"/>
  <c r="DT29" i="7"/>
  <c r="DR29" i="7"/>
  <c r="DO29" i="7"/>
  <c r="DK29" i="7"/>
  <c r="DI29" i="7"/>
  <c r="DL29" i="7"/>
  <c r="DZ29" i="7"/>
  <c r="DH29" i="7"/>
  <c r="DX29" i="7"/>
  <c r="DW29" i="7"/>
  <c r="DU29" i="7"/>
  <c r="DQ29" i="7"/>
  <c r="DY29" i="7"/>
  <c r="DG29" i="7"/>
  <c r="DV29" i="7"/>
  <c r="AX11" i="7"/>
  <c r="AY11" i="7"/>
  <c r="BD28" i="7"/>
  <c r="BE28" i="7"/>
  <c r="BC28" i="7"/>
  <c r="BF28" i="7"/>
  <c r="AP28" i="7"/>
  <c r="AD13" i="7"/>
  <c r="AF13" i="7"/>
  <c r="AX25" i="7"/>
  <c r="AZ25" i="7"/>
  <c r="AY25" i="7"/>
  <c r="AV25" i="7"/>
  <c r="BA25" i="7"/>
  <c r="AX19" i="7"/>
  <c r="BF19" i="7"/>
  <c r="BE19" i="7"/>
  <c r="BB19" i="7"/>
  <c r="BC19" i="7"/>
  <c r="AM19" i="7"/>
  <c r="AC13" i="7"/>
  <c r="HP32" i="7"/>
  <c r="AL36" i="7"/>
  <c r="AL33" i="7"/>
  <c r="HF50" i="7"/>
  <c r="JW50" i="7"/>
  <c r="JQ50" i="7"/>
  <c r="JR50" i="7"/>
  <c r="JX50" i="7"/>
  <c r="KA50" i="7"/>
  <c r="BP37" i="7"/>
  <c r="BO37" i="7"/>
  <c r="BM37" i="7"/>
  <c r="BQ37" i="7"/>
  <c r="BI37" i="7"/>
  <c r="BN37" i="7"/>
  <c r="JZ50" i="7"/>
  <c r="AD16" i="7"/>
  <c r="AG16" i="7"/>
  <c r="HR50" i="7"/>
  <c r="IB50" i="7"/>
  <c r="HW50" i="7"/>
  <c r="JP50" i="7"/>
  <c r="IU50" i="7"/>
  <c r="HZ50" i="7"/>
  <c r="JO50" i="7"/>
  <c r="IT50" i="7"/>
  <c r="HX50" i="7"/>
  <c r="JL50" i="7"/>
  <c r="IQ50" i="7"/>
  <c r="HV50" i="7"/>
  <c r="JI50" i="7"/>
  <c r="IS50" i="7"/>
  <c r="IC50" i="7"/>
  <c r="HM50" i="7"/>
  <c r="GZ32" i="7"/>
  <c r="IA32" i="7"/>
  <c r="HN32" i="7"/>
  <c r="HE32" i="7"/>
  <c r="BK8" i="7"/>
  <c r="IZ65" i="7"/>
  <c r="AT17" i="7"/>
  <c r="BC17" i="7"/>
  <c r="BB17" i="7"/>
  <c r="BA17" i="7"/>
  <c r="AU17" i="7"/>
  <c r="BE17" i="7"/>
  <c r="BD17" i="7"/>
  <c r="AZ17" i="7"/>
  <c r="AX17" i="7"/>
  <c r="AY17" i="7"/>
  <c r="AW17" i="7"/>
  <c r="AV17" i="7"/>
  <c r="HH32" i="7"/>
  <c r="HT32" i="7"/>
  <c r="AM45" i="7"/>
  <c r="IC32" i="7"/>
  <c r="GV32" i="7"/>
  <c r="HL32" i="7"/>
  <c r="ID32" i="7"/>
  <c r="HU32" i="7"/>
  <c r="JY50" i="7"/>
  <c r="AZ37" i="7"/>
  <c r="BE37" i="7"/>
  <c r="BH37" i="7"/>
  <c r="BL37" i="7"/>
  <c r="BD37" i="7"/>
  <c r="BJ37" i="7"/>
  <c r="JT50" i="7"/>
  <c r="AH16" i="7"/>
  <c r="AC16" i="7"/>
  <c r="JH50" i="7"/>
  <c r="HG50" i="7"/>
  <c r="JC50" i="7"/>
  <c r="JK50" i="7"/>
  <c r="IP50" i="7"/>
  <c r="HT50" i="7"/>
  <c r="JJ50" i="7"/>
  <c r="IN50" i="7"/>
  <c r="HS50" i="7"/>
  <c r="JG50" i="7"/>
  <c r="IL50" i="7"/>
  <c r="HP50" i="7"/>
  <c r="JE50" i="7"/>
  <c r="IO50" i="7"/>
  <c r="HY50" i="7"/>
  <c r="HI50" i="7"/>
  <c r="HK32" i="7"/>
  <c r="JS50" i="7"/>
  <c r="JV50" i="7"/>
  <c r="BU37" i="7"/>
  <c r="BT37" i="7"/>
  <c r="BS37" i="7"/>
  <c r="BW37" i="7"/>
  <c r="BA37" i="7"/>
  <c r="BR37" i="7"/>
  <c r="BB37" i="7"/>
  <c r="AF16" i="7"/>
  <c r="AE16" i="7"/>
  <c r="IX50" i="7"/>
  <c r="IR50" i="7"/>
  <c r="HL50" i="7"/>
  <c r="IZ50" i="7"/>
  <c r="IE50" i="7"/>
  <c r="HJ50" i="7"/>
  <c r="IY50" i="7"/>
  <c r="ID50" i="7"/>
  <c r="HH50" i="7"/>
  <c r="IV50" i="7"/>
  <c r="IA50" i="7"/>
  <c r="JM50" i="7"/>
  <c r="IW50" i="7"/>
  <c r="IG50" i="7"/>
  <c r="HQ50" i="7"/>
  <c r="CF55" i="7"/>
  <c r="CJ55" i="7"/>
  <c r="CN55" i="7"/>
  <c r="CR55" i="7"/>
  <c r="CV55" i="7"/>
  <c r="CZ55" i="7"/>
  <c r="CC55" i="7"/>
  <c r="CG55" i="7"/>
  <c r="CK55" i="7"/>
  <c r="CO55" i="7"/>
  <c r="CS55" i="7"/>
  <c r="CW55" i="7"/>
  <c r="CY55" i="7"/>
  <c r="CT55" i="7"/>
  <c r="CE55" i="7"/>
  <c r="CM55" i="7"/>
  <c r="CU55" i="7"/>
  <c r="CI55" i="7"/>
  <c r="CL55" i="7"/>
  <c r="CH55" i="7"/>
  <c r="CP55" i="7"/>
  <c r="CX55" i="7"/>
  <c r="CQ55" i="7"/>
  <c r="CD55" i="7"/>
  <c r="AM12" i="7"/>
  <c r="AK12" i="7"/>
  <c r="AL12" i="7"/>
  <c r="DI8" i="7"/>
  <c r="DO8" i="7"/>
  <c r="BS8" i="7"/>
  <c r="BG16" i="7"/>
  <c r="BC34" i="7"/>
  <c r="BG34" i="7"/>
  <c r="BK34" i="7"/>
  <c r="BO34" i="7"/>
  <c r="BS34" i="7"/>
  <c r="BW34" i="7"/>
  <c r="AZ34" i="7"/>
  <c r="BE34" i="7"/>
  <c r="BJ34" i="7"/>
  <c r="BP34" i="7"/>
  <c r="BU34" i="7"/>
  <c r="BB34" i="7"/>
  <c r="BH34" i="7"/>
  <c r="BM34" i="7"/>
  <c r="BR34" i="7"/>
  <c r="BX34" i="7"/>
  <c r="BD34" i="7"/>
  <c r="BI34" i="7"/>
  <c r="BN34" i="7"/>
  <c r="BT34" i="7"/>
  <c r="BL34" i="7"/>
  <c r="BA34" i="7"/>
  <c r="BV34" i="7"/>
  <c r="BQ34" i="7"/>
  <c r="BF34" i="7"/>
  <c r="AN22" i="7"/>
  <c r="AR22" i="7"/>
  <c r="AV22" i="7"/>
  <c r="AZ22" i="7"/>
  <c r="BD22" i="7"/>
  <c r="AL22" i="7"/>
  <c r="AQ22" i="7"/>
  <c r="AW22" i="7"/>
  <c r="BB22" i="7"/>
  <c r="AO22" i="7"/>
  <c r="AT22" i="7"/>
  <c r="AY22" i="7"/>
  <c r="BE22" i="7"/>
  <c r="AP22" i="7"/>
  <c r="AU22" i="7"/>
  <c r="BA22" i="7"/>
  <c r="BF22" i="7"/>
  <c r="AX22" i="7"/>
  <c r="AM22" i="7"/>
  <c r="AS22" i="7"/>
  <c r="BC22" i="7"/>
  <c r="AK15" i="7"/>
  <c r="AK45" i="7"/>
  <c r="GX32" i="7"/>
  <c r="HS32" i="7"/>
  <c r="DA8" i="7"/>
  <c r="DJ8" i="7"/>
  <c r="BH8" i="7"/>
  <c r="CL8" i="7"/>
  <c r="DG8" i="7"/>
  <c r="AV8" i="7"/>
  <c r="AZ8" i="7"/>
  <c r="BD8" i="7"/>
  <c r="AS8" i="7"/>
  <c r="AX8" i="7"/>
  <c r="BC8" i="7"/>
  <c r="AU8" i="7"/>
  <c r="BA8" i="7"/>
  <c r="AW8" i="7"/>
  <c r="BB8" i="7"/>
  <c r="AY8" i="7"/>
  <c r="BE8" i="7"/>
  <c r="AT8" i="7"/>
  <c r="DL8" i="7"/>
  <c r="BU8" i="7"/>
  <c r="CZ8" i="7"/>
  <c r="BI8" i="7"/>
  <c r="CN8" i="7"/>
  <c r="CW8" i="7"/>
  <c r="CB8" i="7"/>
  <c r="CY8" i="7"/>
  <c r="CI8" i="7"/>
  <c r="EN58" i="7"/>
  <c r="AE10" i="7"/>
  <c r="AF10" i="7"/>
  <c r="AC10" i="7"/>
  <c r="AH10" i="7"/>
  <c r="AD10" i="7"/>
  <c r="AG10" i="7"/>
  <c r="AB10" i="7"/>
  <c r="DJ49" i="7"/>
  <c r="Z7" i="7"/>
  <c r="AD7" i="7"/>
  <c r="AH7" i="7"/>
  <c r="AC7" i="7"/>
  <c r="AA7" i="7"/>
  <c r="AF7" i="7"/>
  <c r="AB7" i="7"/>
  <c r="AG7" i="7"/>
  <c r="AE7" i="7"/>
  <c r="DF23" i="7"/>
  <c r="DJ23" i="7"/>
  <c r="DN23" i="7"/>
  <c r="DR23" i="7"/>
  <c r="DV23" i="7"/>
  <c r="DZ23" i="7"/>
  <c r="DE23" i="7"/>
  <c r="DK23" i="7"/>
  <c r="DP23" i="7"/>
  <c r="DU23" i="7"/>
  <c r="DH23" i="7"/>
  <c r="DM23" i="7"/>
  <c r="DS23" i="7"/>
  <c r="DX23" i="7"/>
  <c r="DD23" i="7"/>
  <c r="DI23" i="7"/>
  <c r="DO23" i="7"/>
  <c r="DT23" i="7"/>
  <c r="DY23" i="7"/>
  <c r="DL23" i="7"/>
  <c r="DQ23" i="7"/>
  <c r="DW23" i="7"/>
  <c r="DG23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LW56" i="7"/>
  <c r="JD56" i="7"/>
  <c r="JI56" i="7"/>
  <c r="JN56" i="7"/>
  <c r="JT56" i="7"/>
  <c r="JY56" i="7"/>
  <c r="KD56" i="7"/>
  <c r="KJ56" i="7"/>
  <c r="KO56" i="7"/>
  <c r="KT56" i="7"/>
  <c r="KZ56" i="7"/>
  <c r="LE56" i="7"/>
  <c r="LJ56" i="7"/>
  <c r="LP56" i="7"/>
  <c r="LU56" i="7"/>
  <c r="JA56" i="7"/>
  <c r="JF56" i="7"/>
  <c r="JL56" i="7"/>
  <c r="JQ56" i="7"/>
  <c r="JV56" i="7"/>
  <c r="KB56" i="7"/>
  <c r="KG56" i="7"/>
  <c r="KL56" i="7"/>
  <c r="KR56" i="7"/>
  <c r="KW56" i="7"/>
  <c r="LB56" i="7"/>
  <c r="LH56" i="7"/>
  <c r="LM56" i="7"/>
  <c r="LR56" i="7"/>
  <c r="LX56" i="7"/>
  <c r="JB56" i="7"/>
  <c r="JH56" i="7"/>
  <c r="JM56" i="7"/>
  <c r="JR56" i="7"/>
  <c r="JX56" i="7"/>
  <c r="KC56" i="7"/>
  <c r="KH56" i="7"/>
  <c r="KN56" i="7"/>
  <c r="KS56" i="7"/>
  <c r="KX56" i="7"/>
  <c r="LD56" i="7"/>
  <c r="LI56" i="7"/>
  <c r="LN56" i="7"/>
  <c r="LT56" i="7"/>
  <c r="JU56" i="7"/>
  <c r="KP56" i="7"/>
  <c r="LL56" i="7"/>
  <c r="JJ56" i="7"/>
  <c r="KF56" i="7"/>
  <c r="LA56" i="7"/>
  <c r="LV56" i="7"/>
  <c r="JP56" i="7"/>
  <c r="KK56" i="7"/>
  <c r="LF56" i="7"/>
  <c r="KV56" i="7"/>
  <c r="JE56" i="7"/>
  <c r="JZ56" i="7"/>
  <c r="LQ56" i="7"/>
  <c r="EC61" i="7"/>
  <c r="BA40" i="7"/>
  <c r="BE40" i="7"/>
  <c r="BI40" i="7"/>
  <c r="BM40" i="7"/>
  <c r="BQ40" i="7"/>
  <c r="BU40" i="7"/>
  <c r="AZ40" i="7"/>
  <c r="BF40" i="7"/>
  <c r="BK40" i="7"/>
  <c r="BP40" i="7"/>
  <c r="BV40" i="7"/>
  <c r="BB40" i="7"/>
  <c r="BG40" i="7"/>
  <c r="BL40" i="7"/>
  <c r="BR40" i="7"/>
  <c r="BW40" i="7"/>
  <c r="BT40" i="7"/>
  <c r="BC40" i="7"/>
  <c r="BX40" i="7"/>
  <c r="BD40" i="7"/>
  <c r="BO40" i="7"/>
  <c r="BJ40" i="7"/>
  <c r="BH40" i="7"/>
  <c r="BS40" i="7"/>
  <c r="BN40" i="7"/>
  <c r="CE28" i="7"/>
  <c r="CD64" i="7"/>
  <c r="CH64" i="7"/>
  <c r="CL64" i="7"/>
  <c r="CP64" i="7"/>
  <c r="CT64" i="7"/>
  <c r="CX64" i="7"/>
  <c r="CM64" i="7"/>
  <c r="CI64" i="7"/>
  <c r="CE64" i="7"/>
  <c r="CJ64" i="7"/>
  <c r="CO64" i="7"/>
  <c r="CU64" i="7"/>
  <c r="CZ64" i="7"/>
  <c r="CG64" i="7"/>
  <c r="CR64" i="7"/>
  <c r="CN64" i="7"/>
  <c r="CS64" i="7"/>
  <c r="CF64" i="7"/>
  <c r="CK64" i="7"/>
  <c r="CQ64" i="7"/>
  <c r="CV64" i="7"/>
  <c r="CW64" i="7"/>
  <c r="CC64" i="7"/>
  <c r="CY64" i="7"/>
  <c r="FH32" i="7"/>
  <c r="FL32" i="7"/>
  <c r="FP32" i="7"/>
  <c r="FT32" i="7"/>
  <c r="FX32" i="7"/>
  <c r="GB32" i="7"/>
  <c r="GF32" i="7"/>
  <c r="GJ32" i="7"/>
  <c r="GN32" i="7"/>
  <c r="GR32" i="7"/>
  <c r="FM32" i="7"/>
  <c r="FR32" i="7"/>
  <c r="FW32" i="7"/>
  <c r="GC32" i="7"/>
  <c r="GH32" i="7"/>
  <c r="GM32" i="7"/>
  <c r="GS32" i="7"/>
  <c r="FJ32" i="7"/>
  <c r="FO32" i="7"/>
  <c r="FU32" i="7"/>
  <c r="FZ32" i="7"/>
  <c r="GE32" i="7"/>
  <c r="GK32" i="7"/>
  <c r="GP32" i="7"/>
  <c r="GU32" i="7"/>
  <c r="FK32" i="7"/>
  <c r="FQ32" i="7"/>
  <c r="FV32" i="7"/>
  <c r="GA32" i="7"/>
  <c r="GG32" i="7"/>
  <c r="GL32" i="7"/>
  <c r="GQ32" i="7"/>
  <c r="GI32" i="7"/>
  <c r="FY32" i="7"/>
  <c r="GT32" i="7"/>
  <c r="FS32" i="7"/>
  <c r="FI32" i="7"/>
  <c r="GD32" i="7"/>
  <c r="FN32" i="7"/>
  <c r="GO32" i="7"/>
  <c r="FK35" i="7"/>
  <c r="FO35" i="7"/>
  <c r="FS35" i="7"/>
  <c r="FW35" i="7"/>
  <c r="GA35" i="7"/>
  <c r="GE35" i="7"/>
  <c r="GI35" i="7"/>
  <c r="GM35" i="7"/>
  <c r="GQ35" i="7"/>
  <c r="GU35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FJ35" i="7"/>
  <c r="FP35" i="7"/>
  <c r="FU35" i="7"/>
  <c r="FZ35" i="7"/>
  <c r="GF35" i="7"/>
  <c r="GK35" i="7"/>
  <c r="GP35" i="7"/>
  <c r="FH35" i="7"/>
  <c r="FM35" i="7"/>
  <c r="FR35" i="7"/>
  <c r="FX35" i="7"/>
  <c r="GC35" i="7"/>
  <c r="GH35" i="7"/>
  <c r="GN35" i="7"/>
  <c r="GS35" i="7"/>
  <c r="FL38" i="7"/>
  <c r="FQ38" i="7"/>
  <c r="FW38" i="7"/>
  <c r="GB38" i="7"/>
  <c r="GG38" i="7"/>
  <c r="GM38" i="7"/>
  <c r="GR38" i="7"/>
  <c r="FK41" i="7"/>
  <c r="FP41" i="7"/>
  <c r="FV41" i="7"/>
  <c r="GA41" i="7"/>
  <c r="GE41" i="7"/>
  <c r="GI41" i="7"/>
  <c r="GM41" i="7"/>
  <c r="GQ41" i="7"/>
  <c r="GU41" i="7"/>
  <c r="FI35" i="7"/>
  <c r="FN35" i="7"/>
  <c r="FT35" i="7"/>
  <c r="FY35" i="7"/>
  <c r="GD35" i="7"/>
  <c r="GJ35" i="7"/>
  <c r="GO35" i="7"/>
  <c r="GT35" i="7"/>
  <c r="FH38" i="7"/>
  <c r="FM38" i="7"/>
  <c r="FS38" i="7"/>
  <c r="FX38" i="7"/>
  <c r="GC38" i="7"/>
  <c r="GI38" i="7"/>
  <c r="GN38" i="7"/>
  <c r="GS38" i="7"/>
  <c r="FL41" i="7"/>
  <c r="FR41" i="7"/>
  <c r="FW41" i="7"/>
  <c r="GB41" i="7"/>
  <c r="GF41" i="7"/>
  <c r="GJ41" i="7"/>
  <c r="GN41" i="7"/>
  <c r="GR41" i="7"/>
  <c r="GK38" i="7"/>
  <c r="GH41" i="7"/>
  <c r="FQ35" i="7"/>
  <c r="FI38" i="7"/>
  <c r="GC41" i="7"/>
  <c r="FV35" i="7"/>
  <c r="GR35" i="7"/>
  <c r="FK38" i="7"/>
  <c r="FU38" i="7"/>
  <c r="GF38" i="7"/>
  <c r="GQ38" i="7"/>
  <c r="FJ41" i="7"/>
  <c r="FT41" i="7"/>
  <c r="GD41" i="7"/>
  <c r="GL41" i="7"/>
  <c r="GT41" i="7"/>
  <c r="GG35" i="7"/>
  <c r="FP38" i="7"/>
  <c r="FZ41" i="7"/>
  <c r="GP41" i="7"/>
  <c r="GL35" i="7"/>
  <c r="GE38" i="7"/>
  <c r="GO38" i="7"/>
  <c r="FH41" i="7"/>
  <c r="GK41" i="7"/>
  <c r="GS41" i="7"/>
  <c r="GB35" i="7"/>
  <c r="FO38" i="7"/>
  <c r="FY38" i="7"/>
  <c r="GJ38" i="7"/>
  <c r="GU38" i="7"/>
  <c r="FN41" i="7"/>
  <c r="FX41" i="7"/>
  <c r="GG41" i="7"/>
  <c r="GO41" i="7"/>
  <c r="FL35" i="7"/>
  <c r="GA38" i="7"/>
  <c r="FO41" i="7"/>
  <c r="FT38" i="7"/>
  <c r="FS41" i="7"/>
  <c r="HC32" i="7"/>
  <c r="HV32" i="7"/>
  <c r="HF32" i="7"/>
  <c r="HM32" i="7"/>
  <c r="CF8" i="7"/>
  <c r="BJ8" i="7"/>
  <c r="CO8" i="7"/>
  <c r="BT8" i="7"/>
  <c r="CX8" i="7"/>
  <c r="CC8" i="7"/>
  <c r="DH8" i="7"/>
  <c r="BQ8" i="7"/>
  <c r="CQ8" i="7"/>
  <c r="CA8" i="7"/>
  <c r="DO52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CL49" i="7"/>
  <c r="CG49" i="7"/>
  <c r="BR49" i="7"/>
  <c r="BZ49" i="7"/>
  <c r="CH49" i="7"/>
  <c r="BV49" i="7"/>
  <c r="BY49" i="7"/>
  <c r="BU49" i="7"/>
  <c r="CC49" i="7"/>
  <c r="CK49" i="7"/>
  <c r="CD49" i="7"/>
  <c r="BQ49" i="7"/>
  <c r="AK24" i="7"/>
  <c r="AM24" i="7"/>
  <c r="AL24" i="7"/>
  <c r="JA65" i="7"/>
  <c r="JE65" i="7"/>
  <c r="JC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B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I65" i="7"/>
  <c r="JY65" i="7"/>
  <c r="KO65" i="7"/>
  <c r="LE65" i="7"/>
  <c r="LU65" i="7"/>
  <c r="JQ65" i="7"/>
  <c r="KG65" i="7"/>
  <c r="KW65" i="7"/>
  <c r="LM65" i="7"/>
  <c r="JD65" i="7"/>
  <c r="JU65" i="7"/>
  <c r="KK65" i="7"/>
  <c r="LA65" i="7"/>
  <c r="LQ65" i="7"/>
  <c r="JM65" i="7"/>
  <c r="KC65" i="7"/>
  <c r="KS65" i="7"/>
  <c r="LI65" i="7"/>
  <c r="AL18" i="7"/>
  <c r="AL45" i="7"/>
  <c r="GW32" i="7"/>
  <c r="IB32" i="7"/>
  <c r="HX32" i="7"/>
  <c r="IE32" i="7"/>
  <c r="HO32" i="7"/>
  <c r="HR32" i="7"/>
  <c r="HB32" i="7"/>
  <c r="HY32" i="7"/>
  <c r="HI32" i="7"/>
  <c r="CV8" i="7"/>
  <c r="BZ8" i="7"/>
  <c r="DE8" i="7"/>
  <c r="CJ8" i="7"/>
  <c r="BN8" i="7"/>
  <c r="DN8" i="7"/>
  <c r="CS8" i="7"/>
  <c r="BX8" i="7"/>
  <c r="DB8" i="7"/>
  <c r="CG8" i="7"/>
  <c r="BL8" i="7"/>
  <c r="DC8" i="7"/>
  <c r="CM8" i="7"/>
  <c r="BW8" i="7"/>
  <c r="BG8" i="7"/>
  <c r="CF61" i="7"/>
  <c r="CJ61" i="7"/>
  <c r="CN61" i="7"/>
  <c r="CR61" i="7"/>
  <c r="CV61" i="7"/>
  <c r="CZ61" i="7"/>
  <c r="CQ61" i="7"/>
  <c r="CM61" i="7"/>
  <c r="CD61" i="7"/>
  <c r="CI61" i="7"/>
  <c r="CO61" i="7"/>
  <c r="CT61" i="7"/>
  <c r="CY61" i="7"/>
  <c r="CL61" i="7"/>
  <c r="CW61" i="7"/>
  <c r="CC61" i="7"/>
  <c r="CS61" i="7"/>
  <c r="CX61" i="7"/>
  <c r="CE61" i="7"/>
  <c r="CK61" i="7"/>
  <c r="CP61" i="7"/>
  <c r="CU61" i="7"/>
  <c r="CG61" i="7"/>
  <c r="CH61" i="7"/>
  <c r="CP8" i="7"/>
  <c r="CD8" i="7"/>
  <c r="BR8" i="7"/>
  <c r="BF8" i="7"/>
  <c r="CE19" i="7"/>
  <c r="AZ31" i="7"/>
  <c r="BD31" i="7"/>
  <c r="BH31" i="7"/>
  <c r="BL31" i="7"/>
  <c r="BP31" i="7"/>
  <c r="BT31" i="7"/>
  <c r="BX31" i="7"/>
  <c r="BA31" i="7"/>
  <c r="BF31" i="7"/>
  <c r="BK31" i="7"/>
  <c r="BQ31" i="7"/>
  <c r="BV31" i="7"/>
  <c r="BC31" i="7"/>
  <c r="BI31" i="7"/>
  <c r="BN31" i="7"/>
  <c r="BS31" i="7"/>
  <c r="BE31" i="7"/>
  <c r="BJ31" i="7"/>
  <c r="BO31" i="7"/>
  <c r="BU31" i="7"/>
  <c r="BM31" i="7"/>
  <c r="BR31" i="7"/>
  <c r="BB31" i="7"/>
  <c r="BW31" i="7"/>
  <c r="BG31" i="7"/>
  <c r="GY32" i="7"/>
  <c r="HD32" i="7"/>
  <c r="HW32" i="7"/>
  <c r="HG32" i="7"/>
  <c r="HZ32" i="7"/>
  <c r="HJ32" i="7"/>
  <c r="HQ32" i="7"/>
  <c r="HA32" i="7"/>
  <c r="DF8" i="7"/>
  <c r="CK8" i="7"/>
  <c r="BP8" i="7"/>
  <c r="DP8" i="7"/>
  <c r="CT8" i="7"/>
  <c r="BY8" i="7"/>
  <c r="DD8" i="7"/>
  <c r="CH8" i="7"/>
  <c r="BM8" i="7"/>
  <c r="DM8" i="7"/>
  <c r="CR8" i="7"/>
  <c r="BV8" i="7"/>
  <c r="DK8" i="7"/>
  <c r="CU8" i="7"/>
  <c r="CE8" i="7"/>
  <c r="BO8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D54" i="7"/>
  <c r="I45" i="7"/>
  <c r="U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L45" i="7"/>
  <c r="Q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E63" i="7"/>
  <c r="O63" i="7"/>
  <c r="T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E45" i="7"/>
  <c r="MU44" i="7"/>
  <c r="MY44" i="7"/>
  <c r="MV44" i="7"/>
  <c r="MV126" i="7" s="1"/>
  <c r="MW44" i="7"/>
  <c r="MX44" i="7"/>
  <c r="MM44" i="7"/>
  <c r="MO44" i="7"/>
  <c r="MO126" i="7" s="1"/>
  <c r="KO44" i="7"/>
  <c r="LE44" i="7"/>
  <c r="KL44" i="7"/>
  <c r="LB44" i="7"/>
  <c r="LB126" i="7" s="1"/>
  <c r="KI44" i="7"/>
  <c r="KY44" i="7"/>
  <c r="KJ44" i="7"/>
  <c r="LV44" i="7"/>
  <c r="ML44" i="7"/>
  <c r="LO44" i="7"/>
  <c r="ME44" i="7"/>
  <c r="LH44" i="7"/>
  <c r="MB44" i="7"/>
  <c r="LU44" i="7"/>
  <c r="LK44" i="7"/>
  <c r="MQ44" i="7"/>
  <c r="MQ126" i="7" s="1"/>
  <c r="MS44" i="7"/>
  <c r="KC44" i="7"/>
  <c r="KS44" i="7"/>
  <c r="LI44" i="7"/>
  <c r="KP44" i="7"/>
  <c r="LF44" i="7"/>
  <c r="KM44" i="7"/>
  <c r="LC44" i="7"/>
  <c r="KZ44" i="7"/>
  <c r="LZ44" i="7"/>
  <c r="LS44" i="7"/>
  <c r="MI44" i="7"/>
  <c r="MI126" i="7" s="1"/>
  <c r="LP44" i="7"/>
  <c r="MF44" i="7"/>
  <c r="MK44" i="7"/>
  <c r="MC44" i="7"/>
  <c r="MC126" i="7" s="1"/>
  <c r="MN44" i="7"/>
  <c r="MP44" i="7"/>
  <c r="KG44" i="7"/>
  <c r="KW44" i="7"/>
  <c r="LM44" i="7"/>
  <c r="KD44" i="7"/>
  <c r="KT44" i="7"/>
  <c r="LJ44" i="7"/>
  <c r="KQ44" i="7"/>
  <c r="LG44" i="7"/>
  <c r="LL44" i="7"/>
  <c r="MD44" i="7"/>
  <c r="MD126" i="7" s="1"/>
  <c r="KN44" i="7"/>
  <c r="LW44" i="7"/>
  <c r="KB44" i="7"/>
  <c r="LT44" i="7"/>
  <c r="MJ44" i="7"/>
  <c r="KV44" i="7"/>
  <c r="LQ44" i="7"/>
  <c r="MR44" i="7"/>
  <c r="MR126" i="7" s="1"/>
  <c r="MT44" i="7"/>
  <c r="KK44" i="7"/>
  <c r="LA44" i="7"/>
  <c r="KH44" i="7"/>
  <c r="KX44" i="7"/>
  <c r="LN44" i="7"/>
  <c r="KE44" i="7"/>
  <c r="KU44" i="7"/>
  <c r="LR44" i="7"/>
  <c r="MH44" i="7"/>
  <c r="LD44" i="7"/>
  <c r="MA44" i="7"/>
  <c r="MA126" i="7" s="1"/>
  <c r="KR44" i="7"/>
  <c r="LX44" i="7"/>
  <c r="KF44" i="7"/>
  <c r="LY44" i="7"/>
  <c r="MG44" i="7"/>
  <c r="AA45" i="7"/>
  <c r="AC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F36" i="7"/>
  <c r="AJ36" i="7"/>
  <c r="AC36" i="7"/>
  <c r="AK36" i="7"/>
  <c r="AH36" i="7"/>
  <c r="AD36" i="7"/>
  <c r="AL57" i="7"/>
  <c r="AM57" i="7"/>
  <c r="AJ57" i="7"/>
  <c r="AK57" i="7"/>
  <c r="AL48" i="7"/>
  <c r="AK48" i="7"/>
  <c r="AK54" i="7"/>
  <c r="AL54" i="7"/>
  <c r="AE54" i="7"/>
  <c r="AM54" i="7"/>
  <c r="AJ54" i="7"/>
  <c r="AJ39" i="7"/>
  <c r="AK39" i="7"/>
  <c r="AK51" i="7"/>
  <c r="AL51" i="7"/>
  <c r="AM60" i="7"/>
  <c r="AL60" i="7"/>
  <c r="AK42" i="7"/>
  <c r="AL42" i="7"/>
  <c r="AJ42" i="7"/>
  <c r="N36" i="7"/>
  <c r="R36" i="7"/>
  <c r="Z36" i="7"/>
  <c r="O36" i="7"/>
  <c r="S36" i="7"/>
  <c r="AA36" i="7"/>
  <c r="L36" i="7"/>
  <c r="P36" i="7"/>
  <c r="X36" i="7"/>
  <c r="Y36" i="7"/>
  <c r="M36" i="7"/>
  <c r="U36" i="7"/>
  <c r="T54" i="7"/>
  <c r="U54" i="7"/>
  <c r="R54" i="7"/>
  <c r="O54" i="7"/>
  <c r="Q57" i="7"/>
  <c r="N57" i="7"/>
  <c r="O57" i="7"/>
  <c r="P57" i="7"/>
  <c r="M22" i="7"/>
  <c r="O22" i="7"/>
  <c r="N22" i="7"/>
  <c r="P22" i="7"/>
  <c r="I57" i="7"/>
  <c r="L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I36" i="7"/>
  <c r="H36" i="7"/>
  <c r="F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L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Q10" i="1"/>
  <c r="AK60" i="7" s="1"/>
  <c r="Q3" i="1"/>
  <c r="D30" i="7" s="1"/>
  <c r="Q2" i="1"/>
  <c r="Q7" i="1"/>
  <c r="G54" i="7" s="1"/>
  <c r="Q8" i="1"/>
  <c r="AJ60" i="7" s="1"/>
  <c r="Q6" i="1"/>
  <c r="AB39" i="7" s="1"/>
  <c r="Q11" i="1"/>
  <c r="E33" i="7" s="1"/>
  <c r="Q9" i="1"/>
  <c r="AD51" i="7" s="1"/>
  <c r="Q5" i="1"/>
  <c r="AB45" i="7" s="1"/>
  <c r="MP126" i="7" l="1"/>
  <c r="MJ126" i="7"/>
  <c r="ML126" i="7"/>
  <c r="AJ48" i="7"/>
  <c r="AG45" i="7"/>
  <c r="P45" i="7"/>
  <c r="KE126" i="7"/>
  <c r="KS126" i="7"/>
  <c r="D45" i="7"/>
  <c r="H45" i="7"/>
  <c r="R45" i="7"/>
  <c r="J45" i="7"/>
  <c r="AD45" i="7"/>
  <c r="V45" i="7"/>
  <c r="AK18" i="7"/>
  <c r="D33" i="7"/>
  <c r="AK21" i="7"/>
  <c r="Z51" i="7"/>
  <c r="AC51" i="7"/>
  <c r="I51" i="7"/>
  <c r="M51" i="7"/>
  <c r="AJ51" i="7"/>
  <c r="Y45" i="7"/>
  <c r="K45" i="7"/>
  <c r="KV126" i="7"/>
  <c r="MF126" i="7"/>
  <c r="KC126" i="7"/>
  <c r="LO126" i="7"/>
  <c r="KY126" i="7"/>
  <c r="LE126" i="7"/>
  <c r="N45" i="7"/>
  <c r="G45" i="7"/>
  <c r="S45" i="7"/>
  <c r="AI45" i="7"/>
  <c r="W45" i="7"/>
  <c r="M45" i="7"/>
  <c r="O51" i="7"/>
  <c r="P51" i="7"/>
  <c r="AH45" i="7"/>
  <c r="Z45" i="7"/>
  <c r="KP126" i="7"/>
  <c r="MB126" i="7"/>
  <c r="MW126" i="7"/>
  <c r="F45" i="7"/>
  <c r="O45" i="7"/>
  <c r="AE45" i="7"/>
  <c r="X45" i="7"/>
  <c r="AF45" i="7"/>
  <c r="AJ12" i="7"/>
  <c r="DS126" i="7"/>
  <c r="MG126" i="7"/>
  <c r="LR126" i="7"/>
  <c r="KQ126" i="7"/>
  <c r="MN126" i="7"/>
  <c r="KZ126" i="7"/>
  <c r="KO126" i="7"/>
  <c r="AI39" i="7"/>
  <c r="O39" i="7"/>
  <c r="AI48" i="7"/>
  <c r="DR126" i="7"/>
  <c r="LT126" i="7"/>
  <c r="T63" i="7"/>
  <c r="AD63" i="7"/>
  <c r="AJ15" i="7"/>
  <c r="G63" i="7"/>
  <c r="AJ6" i="7"/>
  <c r="AG39" i="7"/>
  <c r="HF126" i="7"/>
  <c r="K39" i="7"/>
  <c r="J36" i="7"/>
  <c r="K36" i="7"/>
  <c r="N39" i="7"/>
  <c r="Q36" i="7"/>
  <c r="T36" i="7"/>
  <c r="W36" i="7"/>
  <c r="V36" i="7"/>
  <c r="AG36" i="7"/>
  <c r="AB36" i="7"/>
  <c r="II126" i="7"/>
  <c r="LA126" i="7"/>
  <c r="LQ126" i="7"/>
  <c r="LL126" i="7"/>
  <c r="KT126" i="7"/>
  <c r="MK126" i="7"/>
  <c r="ME126" i="7"/>
  <c r="KJ126" i="7"/>
  <c r="H63" i="7"/>
  <c r="X63" i="7"/>
  <c r="HM126" i="7"/>
  <c r="J39" i="7"/>
  <c r="L39" i="7"/>
  <c r="KR126" i="7"/>
  <c r="KN126" i="7"/>
  <c r="LM126" i="7"/>
  <c r="KI126" i="7"/>
  <c r="K63" i="7"/>
  <c r="AC63" i="7"/>
  <c r="D63" i="7"/>
  <c r="P54" i="7"/>
  <c r="AE60" i="7"/>
  <c r="AG54" i="7"/>
  <c r="J54" i="7"/>
  <c r="M60" i="7"/>
  <c r="W54" i="7"/>
  <c r="AB54" i="7"/>
  <c r="AH54" i="7"/>
  <c r="KF126" i="7"/>
  <c r="KB126" i="7"/>
  <c r="KG126" i="7"/>
  <c r="KM126" i="7"/>
  <c r="Z63" i="7"/>
  <c r="AE63" i="7"/>
  <c r="Q63" i="7"/>
  <c r="M63" i="7"/>
  <c r="AA63" i="7"/>
  <c r="N63" i="7"/>
  <c r="AI63" i="7"/>
  <c r="F54" i="7"/>
  <c r="AD57" i="7"/>
  <c r="AJ9" i="7"/>
  <c r="AK9" i="7"/>
  <c r="O60" i="7"/>
  <c r="D27" i="7"/>
  <c r="AJ63" i="7"/>
  <c r="I54" i="7"/>
  <c r="H54" i="7"/>
  <c r="N60" i="7"/>
  <c r="N54" i="7"/>
  <c r="Q54" i="7"/>
  <c r="AI54" i="7"/>
  <c r="KH126" i="7"/>
  <c r="LJ126" i="7"/>
  <c r="LH126" i="7"/>
  <c r="M54" i="7"/>
  <c r="U60" i="7"/>
  <c r="Z54" i="7"/>
  <c r="AC54" i="7"/>
  <c r="AF54" i="7"/>
  <c r="H39" i="7"/>
  <c r="K54" i="7"/>
  <c r="H60" i="7"/>
  <c r="P60" i="7"/>
  <c r="M39" i="7"/>
  <c r="S54" i="7"/>
  <c r="V54" i="7"/>
  <c r="Y54" i="7"/>
  <c r="X54" i="7"/>
  <c r="AD39" i="7"/>
  <c r="AD54" i="7"/>
  <c r="LW126" i="7"/>
  <c r="LG126" i="7"/>
  <c r="U63" i="7"/>
  <c r="J63" i="7"/>
  <c r="P63" i="7"/>
  <c r="R63" i="7"/>
  <c r="AH63" i="7"/>
  <c r="Y63" i="7"/>
  <c r="AF63" i="7"/>
  <c r="F63" i="7"/>
  <c r="E54" i="7"/>
  <c r="AA54" i="7"/>
  <c r="L63" i="7"/>
  <c r="S63" i="7"/>
  <c r="V63" i="7"/>
  <c r="AG63" i="7"/>
  <c r="AB63" i="7"/>
  <c r="I63" i="7"/>
  <c r="W63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Y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<sst xmlns="http://schemas.openxmlformats.org/spreadsheetml/2006/main" count="350" uniqueCount="62">
  <si>
    <t>WMA</t>
  </si>
  <si>
    <t>Site ID</t>
  </si>
  <si>
    <t>N19</t>
  </si>
  <si>
    <t>N18</t>
  </si>
  <si>
    <t>N20</t>
  </si>
  <si>
    <t>N5</t>
  </si>
  <si>
    <t>N10</t>
  </si>
  <si>
    <t>N11</t>
  </si>
  <si>
    <t>N12</t>
  </si>
  <si>
    <t>N13</t>
  </si>
  <si>
    <t>N14</t>
  </si>
  <si>
    <t>N9</t>
  </si>
  <si>
    <t>N15</t>
  </si>
  <si>
    <t>N6</t>
  </si>
  <si>
    <t>EIA Cost</t>
  </si>
  <si>
    <t>Design</t>
  </si>
  <si>
    <t>Technical priority</t>
  </si>
  <si>
    <t>Total Priority</t>
  </si>
  <si>
    <t>N1</t>
  </si>
  <si>
    <t>N2</t>
  </si>
  <si>
    <t>N3</t>
  </si>
  <si>
    <t>N4</t>
  </si>
  <si>
    <t>N7</t>
  </si>
  <si>
    <t>N8</t>
  </si>
  <si>
    <t>N16</t>
  </si>
  <si>
    <t>N17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</si>
  <si>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</si>
  <si>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</si>
  <si>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</si>
  <si>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</si>
  <si>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</si>
  <si>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</si>
  <si>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</si>
  <si>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</si>
  <si>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</si>
  <si>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</si>
  <si>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</si>
  <si>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</si>
  <si>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</si>
  <si>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</si>
  <si>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</si>
  <si>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</si>
  <si>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</si>
  <si>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</si>
  <si>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</si>
  <si>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</si>
  <si>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Construction &amp; Implementation</t>
  </si>
  <si>
    <t>Tertiary catchment</t>
  </si>
  <si>
    <t>Monitoring objective</t>
  </si>
  <si>
    <t>Quantity</t>
  </si>
  <si>
    <t>Quantity &amp; Quality</t>
  </si>
  <si>
    <t>A42</t>
  </si>
  <si>
    <t>A92</t>
  </si>
  <si>
    <t>A61</t>
  </si>
  <si>
    <t>A31</t>
  </si>
  <si>
    <t>A80</t>
  </si>
  <si>
    <t>A23</t>
  </si>
  <si>
    <t>A62</t>
  </si>
  <si>
    <t>A24</t>
  </si>
  <si>
    <t>A71</t>
  </si>
  <si>
    <t>A50</t>
  </si>
  <si>
    <t>Olifants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</si>
</sst>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5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713728.03200000001</c:v>
                </c:pt>
                <c:pt idx="3">
                  <c:v>1427456.064</c:v>
                </c:pt>
                <c:pt idx="4">
                  <c:v>2141184.0959999999</c:v>
                </c:pt>
                <c:pt idx="5">
                  <c:v>2854912.128</c:v>
                </c:pt>
                <c:pt idx="6">
                  <c:v>3568640.16</c:v>
                </c:pt>
                <c:pt idx="7">
                  <c:v>4282368.1919999998</c:v>
                </c:pt>
                <c:pt idx="8">
                  <c:v>4996096.2239999995</c:v>
                </c:pt>
                <c:pt idx="9">
                  <c:v>5709824.2559999991</c:v>
                </c:pt>
                <c:pt idx="10">
                  <c:v>6423552.2879999988</c:v>
                </c:pt>
                <c:pt idx="11">
                  <c:v>7137280.3199999984</c:v>
                </c:pt>
                <c:pt idx="12">
                  <c:v>7851008.3519999981</c:v>
                </c:pt>
                <c:pt idx="13">
                  <c:v>8564736.3839999977</c:v>
                </c:pt>
                <c:pt idx="14">
                  <c:v>9278464.4159999974</c:v>
                </c:pt>
                <c:pt idx="15">
                  <c:v>9992192.4479999971</c:v>
                </c:pt>
                <c:pt idx="16">
                  <c:v>10705920.479999997</c:v>
                </c:pt>
                <c:pt idx="17">
                  <c:v>11419648.511999996</c:v>
                </c:pt>
                <c:pt idx="18">
                  <c:v>12133376.543999996</c:v>
                </c:pt>
                <c:pt idx="19">
                  <c:v>12847104.575999996</c:v>
                </c:pt>
                <c:pt idx="20">
                  <c:v>13560832.607999995</c:v>
                </c:pt>
                <c:pt idx="21">
                  <c:v>14274560.639999995</c:v>
                </c:pt>
                <c:pt idx="22">
                  <c:v>14988288.671999995</c:v>
                </c:pt>
                <c:pt idx="23">
                  <c:v>15702016.703999994</c:v>
                </c:pt>
                <c:pt idx="24">
                  <c:v>16415744.735999994</c:v>
                </c:pt>
                <c:pt idx="25">
                  <c:v>17129472.767999995</c:v>
                </c:pt>
                <c:pt idx="26">
                  <c:v>17843200.799999997</c:v>
                </c:pt>
                <c:pt idx="27">
                  <c:v>18556928.831999999</c:v>
                </c:pt>
                <c:pt idx="28">
                  <c:v>19270656.864</c:v>
                </c:pt>
                <c:pt idx="29">
                  <c:v>19984384.896000002</c:v>
                </c:pt>
                <c:pt idx="30">
                  <c:v>20698112.928000003</c:v>
                </c:pt>
                <c:pt idx="31">
                  <c:v>21411840.960000005</c:v>
                </c:pt>
                <c:pt idx="32">
                  <c:v>22125568.992000006</c:v>
                </c:pt>
                <c:pt idx="33">
                  <c:v>22839297.024000008</c:v>
                </c:pt>
                <c:pt idx="34">
                  <c:v>22930595.993072174</c:v>
                </c:pt>
                <c:pt idx="35">
                  <c:v>23021894.962144338</c:v>
                </c:pt>
                <c:pt idx="36">
                  <c:v>23113193.931216501</c:v>
                </c:pt>
                <c:pt idx="37">
                  <c:v>23204492.900288664</c:v>
                </c:pt>
                <c:pt idx="38">
                  <c:v>23295791.869360827</c:v>
                </c:pt>
                <c:pt idx="39">
                  <c:v>23387090.83843299</c:v>
                </c:pt>
                <c:pt idx="40">
                  <c:v>23478389.807505153</c:v>
                </c:pt>
                <c:pt idx="41">
                  <c:v>23569688.776577316</c:v>
                </c:pt>
                <c:pt idx="42">
                  <c:v>23660987.745649479</c:v>
                </c:pt>
                <c:pt idx="43">
                  <c:v>23752286.714721642</c:v>
                </c:pt>
                <c:pt idx="44">
                  <c:v>23843585.683793806</c:v>
                </c:pt>
                <c:pt idx="45">
                  <c:v>23934884.652865969</c:v>
                </c:pt>
                <c:pt idx="46">
                  <c:v>24026183.621938132</c:v>
                </c:pt>
                <c:pt idx="47">
                  <c:v>24117482.591010295</c:v>
                </c:pt>
                <c:pt idx="48">
                  <c:v>24208781.560082458</c:v>
                </c:pt>
                <c:pt idx="49">
                  <c:v>24300080.529154621</c:v>
                </c:pt>
                <c:pt idx="50">
                  <c:v>24391379.498226784</c:v>
                </c:pt>
                <c:pt idx="51">
                  <c:v>24482678.467298947</c:v>
                </c:pt>
                <c:pt idx="52">
                  <c:v>24573977.43637111</c:v>
                </c:pt>
                <c:pt idx="53">
                  <c:v>24665276.405443273</c:v>
                </c:pt>
                <c:pt idx="54">
                  <c:v>24756575.374515437</c:v>
                </c:pt>
                <c:pt idx="55">
                  <c:v>24847874.3435876</c:v>
                </c:pt>
                <c:pt idx="56">
                  <c:v>24939173.312659763</c:v>
                </c:pt>
                <c:pt idx="57">
                  <c:v>25030472.281731926</c:v>
                </c:pt>
                <c:pt idx="58">
                  <c:v>26120782.645269636</c:v>
                </c:pt>
                <c:pt idx="59">
                  <c:v>27211093.008807346</c:v>
                </c:pt>
                <c:pt idx="60">
                  <c:v>28301403.372345056</c:v>
                </c:pt>
                <c:pt idx="61">
                  <c:v>29391713.735882767</c:v>
                </c:pt>
                <c:pt idx="62">
                  <c:v>30482024.099420477</c:v>
                </c:pt>
                <c:pt idx="63">
                  <c:v>31572334.462958187</c:v>
                </c:pt>
                <c:pt idx="64">
                  <c:v>32662644.826495897</c:v>
                </c:pt>
                <c:pt idx="65">
                  <c:v>33752955.190033607</c:v>
                </c:pt>
                <c:pt idx="66">
                  <c:v>34843265.553571321</c:v>
                </c:pt>
                <c:pt idx="67">
                  <c:v>35933575.917109035</c:v>
                </c:pt>
                <c:pt idx="68">
                  <c:v>37023886.280646749</c:v>
                </c:pt>
                <c:pt idx="69">
                  <c:v>38114196.644184463</c:v>
                </c:pt>
                <c:pt idx="70">
                  <c:v>39204507.007722177</c:v>
                </c:pt>
                <c:pt idx="71">
                  <c:v>40294817.37125989</c:v>
                </c:pt>
                <c:pt idx="72">
                  <c:v>41385127.734797604</c:v>
                </c:pt>
                <c:pt idx="73">
                  <c:v>42475438.098335318</c:v>
                </c:pt>
                <c:pt idx="74">
                  <c:v>43565748.461873032</c:v>
                </c:pt>
                <c:pt idx="75">
                  <c:v>44656058.825410746</c:v>
                </c:pt>
                <c:pt idx="76">
                  <c:v>45746369.18894846</c:v>
                </c:pt>
                <c:pt idx="77">
                  <c:v>46836679.552486174</c:v>
                </c:pt>
                <c:pt idx="78">
                  <c:v>47926989.916023888</c:v>
                </c:pt>
                <c:pt idx="79">
                  <c:v>49017300.279561602</c:v>
                </c:pt>
                <c:pt idx="80">
                  <c:v>50107610.643099315</c:v>
                </c:pt>
                <c:pt idx="81">
                  <c:v>51197921.006637029</c:v>
                </c:pt>
                <c:pt idx="82">
                  <c:v>52274870.545432471</c:v>
                </c:pt>
                <c:pt idx="83">
                  <c:v>53351820.084227912</c:v>
                </c:pt>
                <c:pt idx="84">
                  <c:v>54428769.623023354</c:v>
                </c:pt>
                <c:pt idx="85">
                  <c:v>55505719.161818795</c:v>
                </c:pt>
                <c:pt idx="86">
                  <c:v>56582668.700614236</c:v>
                </c:pt>
                <c:pt idx="87">
                  <c:v>57659618.239409678</c:v>
                </c:pt>
                <c:pt idx="88">
                  <c:v>58736567.778205119</c:v>
                </c:pt>
                <c:pt idx="89">
                  <c:v>59813517.31700056</c:v>
                </c:pt>
                <c:pt idx="90">
                  <c:v>60890466.855796002</c:v>
                </c:pt>
                <c:pt idx="91">
                  <c:v>61967416.394591443</c:v>
                </c:pt>
                <c:pt idx="92">
                  <c:v>63044365.933386885</c:v>
                </c:pt>
                <c:pt idx="93">
                  <c:v>64121315.472182326</c:v>
                </c:pt>
                <c:pt idx="94">
                  <c:v>65198265.010977767</c:v>
                </c:pt>
                <c:pt idx="95">
                  <c:v>66275214.549773209</c:v>
                </c:pt>
                <c:pt idx="96">
                  <c:v>67352164.088568658</c:v>
                </c:pt>
                <c:pt idx="97">
                  <c:v>68429113.627364099</c:v>
                </c:pt>
                <c:pt idx="98">
                  <c:v>69506063.16615954</c:v>
                </c:pt>
                <c:pt idx="99">
                  <c:v>70583012.704954982</c:v>
                </c:pt>
                <c:pt idx="100">
                  <c:v>71659962.243750423</c:v>
                </c:pt>
                <c:pt idx="101">
                  <c:v>72736911.782545865</c:v>
                </c:pt>
                <c:pt idx="102">
                  <c:v>73813861.321341306</c:v>
                </c:pt>
                <c:pt idx="103">
                  <c:v>74890810.860136747</c:v>
                </c:pt>
                <c:pt idx="104">
                  <c:v>75967760.398932189</c:v>
                </c:pt>
                <c:pt idx="105">
                  <c:v>77044709.93772763</c:v>
                </c:pt>
                <c:pt idx="106">
                  <c:v>78121659.476523072</c:v>
                </c:pt>
                <c:pt idx="107">
                  <c:v>79211722.417380363</c:v>
                </c:pt>
                <c:pt idx="108">
                  <c:v>80301785.358237654</c:v>
                </c:pt>
                <c:pt idx="109">
                  <c:v>81391848.299094945</c:v>
                </c:pt>
                <c:pt idx="110">
                  <c:v>82481911.239952236</c:v>
                </c:pt>
                <c:pt idx="111">
                  <c:v>83571974.180809528</c:v>
                </c:pt>
                <c:pt idx="112">
                  <c:v>84662037.121666819</c:v>
                </c:pt>
                <c:pt idx="113">
                  <c:v>85752100.06252411</c:v>
                </c:pt>
                <c:pt idx="114">
                  <c:v>86842163.003381401</c:v>
                </c:pt>
                <c:pt idx="115">
                  <c:v>87932225.944238693</c:v>
                </c:pt>
                <c:pt idx="116">
                  <c:v>89022288.885095984</c:v>
                </c:pt>
                <c:pt idx="117">
                  <c:v>90112351.825953275</c:v>
                </c:pt>
                <c:pt idx="118">
                  <c:v>91202414.766810566</c:v>
                </c:pt>
                <c:pt idx="119">
                  <c:v>92292477.707667857</c:v>
                </c:pt>
                <c:pt idx="120">
                  <c:v>93382540.648525149</c:v>
                </c:pt>
                <c:pt idx="121">
                  <c:v>94472603.58938244</c:v>
                </c:pt>
                <c:pt idx="122">
                  <c:v>95562666.530239731</c:v>
                </c:pt>
                <c:pt idx="123">
                  <c:v>96652729.471097022</c:v>
                </c:pt>
                <c:pt idx="124">
                  <c:v>97742792.411954314</c:v>
                </c:pt>
                <c:pt idx="125">
                  <c:v>98832855.352811605</c:v>
                </c:pt>
                <c:pt idx="126">
                  <c:v>99922918.293668896</c:v>
                </c:pt>
                <c:pt idx="127">
                  <c:v>101012981.23452619</c:v>
                </c:pt>
                <c:pt idx="128">
                  <c:v>102103044.17538348</c:v>
                </c:pt>
                <c:pt idx="129">
                  <c:v>103193107.11624077</c:v>
                </c:pt>
                <c:pt idx="130">
                  <c:v>104283170.05709806</c:v>
                </c:pt>
                <c:pt idx="131">
                  <c:v>105323006.19383165</c:v>
                </c:pt>
                <c:pt idx="132">
                  <c:v>106362842.33056524</c:v>
                </c:pt>
                <c:pt idx="133">
                  <c:v>107402678.46729884</c:v>
                </c:pt>
                <c:pt idx="134">
                  <c:v>108739883.02508505</c:v>
                </c:pt>
                <c:pt idx="135">
                  <c:v>110077087.58287126</c:v>
                </c:pt>
                <c:pt idx="136">
                  <c:v>111414292.14065747</c:v>
                </c:pt>
                <c:pt idx="137">
                  <c:v>112751496.69844368</c:v>
                </c:pt>
                <c:pt idx="138">
                  <c:v>114088701.25622989</c:v>
                </c:pt>
                <c:pt idx="139">
                  <c:v>115425905.8140161</c:v>
                </c:pt>
                <c:pt idx="140">
                  <c:v>116763110.37180232</c:v>
                </c:pt>
                <c:pt idx="141">
                  <c:v>118100314.92958853</c:v>
                </c:pt>
                <c:pt idx="142">
                  <c:v>119437519.48737474</c:v>
                </c:pt>
                <c:pt idx="143">
                  <c:v>120774724.04516095</c:v>
                </c:pt>
                <c:pt idx="144">
                  <c:v>122111928.60294716</c:v>
                </c:pt>
                <c:pt idx="145">
                  <c:v>123449133.16073337</c:v>
                </c:pt>
                <c:pt idx="146">
                  <c:v>124786337.71851958</c:v>
                </c:pt>
                <c:pt idx="147">
                  <c:v>126123542.27630579</c:v>
                </c:pt>
                <c:pt idx="148">
                  <c:v>127460746.83409201</c:v>
                </c:pt>
                <c:pt idx="149">
                  <c:v>128797951.39187822</c:v>
                </c:pt>
                <c:pt idx="150">
                  <c:v>130135155.94966443</c:v>
                </c:pt>
                <c:pt idx="151">
                  <c:v>131472360.50745064</c:v>
                </c:pt>
                <c:pt idx="152">
                  <c:v>132809565.06523685</c:v>
                </c:pt>
                <c:pt idx="153">
                  <c:v>134146769.62302306</c:v>
                </c:pt>
                <c:pt idx="154">
                  <c:v>135483974.18080929</c:v>
                </c:pt>
                <c:pt idx="155">
                  <c:v>136752395.23344088</c:v>
                </c:pt>
                <c:pt idx="156">
                  <c:v>138020816.28607246</c:v>
                </c:pt>
                <c:pt idx="157">
                  <c:v>139289237.33870405</c:v>
                </c:pt>
                <c:pt idx="158">
                  <c:v>140557658.39133564</c:v>
                </c:pt>
                <c:pt idx="159">
                  <c:v>141826079.44396722</c:v>
                </c:pt>
                <c:pt idx="160">
                  <c:v>143094500.49659881</c:v>
                </c:pt>
                <c:pt idx="161">
                  <c:v>144362921.5492304</c:v>
                </c:pt>
                <c:pt idx="162">
                  <c:v>145631342.60186198</c:v>
                </c:pt>
                <c:pt idx="163">
                  <c:v>146899763.65449357</c:v>
                </c:pt>
                <c:pt idx="164">
                  <c:v>148168184.70712516</c:v>
                </c:pt>
                <c:pt idx="165">
                  <c:v>149436605.75975674</c:v>
                </c:pt>
                <c:pt idx="166">
                  <c:v>150705026.81238833</c:v>
                </c:pt>
                <c:pt idx="167">
                  <c:v>151973447.86501992</c:v>
                </c:pt>
                <c:pt idx="168">
                  <c:v>153241868.9176515</c:v>
                </c:pt>
                <c:pt idx="169">
                  <c:v>154510289.97028309</c:v>
                </c:pt>
                <c:pt idx="170">
                  <c:v>155778711.02291468</c:v>
                </c:pt>
                <c:pt idx="171">
                  <c:v>157047132.07554626</c:v>
                </c:pt>
                <c:pt idx="172">
                  <c:v>158315553.12817785</c:v>
                </c:pt>
                <c:pt idx="173">
                  <c:v>159583974.18080944</c:v>
                </c:pt>
                <c:pt idx="174">
                  <c:v>160852395.23344103</c:v>
                </c:pt>
                <c:pt idx="175">
                  <c:v>162120816.28607261</c:v>
                </c:pt>
                <c:pt idx="176">
                  <c:v>163389237.3387042</c:v>
                </c:pt>
                <c:pt idx="177">
                  <c:v>164657658.39133579</c:v>
                </c:pt>
                <c:pt idx="178">
                  <c:v>165926079.44396737</c:v>
                </c:pt>
                <c:pt idx="179">
                  <c:v>167194500.49659896</c:v>
                </c:pt>
                <c:pt idx="180">
                  <c:v>168462921.54923055</c:v>
                </c:pt>
                <c:pt idx="181">
                  <c:v>169731342.60186213</c:v>
                </c:pt>
                <c:pt idx="182">
                  <c:v>170999763.65449372</c:v>
                </c:pt>
                <c:pt idx="183">
                  <c:v>172268184.70712531</c:v>
                </c:pt>
                <c:pt idx="184">
                  <c:v>173536605.75975689</c:v>
                </c:pt>
                <c:pt idx="185">
                  <c:v>174805026.81238848</c:v>
                </c:pt>
                <c:pt idx="186">
                  <c:v>176073447.86502007</c:v>
                </c:pt>
                <c:pt idx="187">
                  <c:v>177341868.91765165</c:v>
                </c:pt>
                <c:pt idx="188">
                  <c:v>178610289.97028324</c:v>
                </c:pt>
                <c:pt idx="189">
                  <c:v>179878711.02291483</c:v>
                </c:pt>
                <c:pt idx="190">
                  <c:v>181147132.07554641</c:v>
                </c:pt>
                <c:pt idx="191">
                  <c:v>182415553.128178</c:v>
                </c:pt>
                <c:pt idx="192">
                  <c:v>183683974.18080959</c:v>
                </c:pt>
                <c:pt idx="193">
                  <c:v>184952395.23344117</c:v>
                </c:pt>
                <c:pt idx="194">
                  <c:v>186220816.28607276</c:v>
                </c:pt>
                <c:pt idx="195">
                  <c:v>187489237.33870435</c:v>
                </c:pt>
                <c:pt idx="196">
                  <c:v>188757658.39133593</c:v>
                </c:pt>
                <c:pt idx="197">
                  <c:v>190026079.44396752</c:v>
                </c:pt>
                <c:pt idx="198">
                  <c:v>191294500.49659911</c:v>
                </c:pt>
                <c:pt idx="199">
                  <c:v>192562921.54923069</c:v>
                </c:pt>
                <c:pt idx="200">
                  <c:v>193831342.60186228</c:v>
                </c:pt>
                <c:pt idx="201">
                  <c:v>195099763.65449387</c:v>
                </c:pt>
                <c:pt idx="202">
                  <c:v>196368184.70712546</c:v>
                </c:pt>
                <c:pt idx="203">
                  <c:v>197636605.75975704</c:v>
                </c:pt>
                <c:pt idx="204">
                  <c:v>198905026.81238863</c:v>
                </c:pt>
                <c:pt idx="205">
                  <c:v>200173447.86502022</c:v>
                </c:pt>
                <c:pt idx="206">
                  <c:v>201441868.9176518</c:v>
                </c:pt>
                <c:pt idx="207">
                  <c:v>202710289.97028339</c:v>
                </c:pt>
                <c:pt idx="208">
                  <c:v>203978711.02291498</c:v>
                </c:pt>
                <c:pt idx="209">
                  <c:v>205247132.07554656</c:v>
                </c:pt>
                <c:pt idx="210">
                  <c:v>206045816.28607288</c:v>
                </c:pt>
                <c:pt idx="211">
                  <c:v>206844500.4965992</c:v>
                </c:pt>
                <c:pt idx="212">
                  <c:v>207643184.70712551</c:v>
                </c:pt>
                <c:pt idx="213">
                  <c:v>208441868.91765183</c:v>
                </c:pt>
                <c:pt idx="214">
                  <c:v>209240553.12817815</c:v>
                </c:pt>
                <c:pt idx="215">
                  <c:v>210039237.33870447</c:v>
                </c:pt>
                <c:pt idx="216">
                  <c:v>210837921.54923078</c:v>
                </c:pt>
                <c:pt idx="217">
                  <c:v>211636605.7597571</c:v>
                </c:pt>
                <c:pt idx="218">
                  <c:v>212435289.97028342</c:v>
                </c:pt>
                <c:pt idx="219">
                  <c:v>213233974.18080974</c:v>
                </c:pt>
                <c:pt idx="220">
                  <c:v>214032658.39133605</c:v>
                </c:pt>
                <c:pt idx="221">
                  <c:v>214831342.60186237</c:v>
                </c:pt>
                <c:pt idx="222">
                  <c:v>215630026.81238869</c:v>
                </c:pt>
                <c:pt idx="223">
                  <c:v>216428711.02291501</c:v>
                </c:pt>
                <c:pt idx="224">
                  <c:v>217227395.23344132</c:v>
                </c:pt>
                <c:pt idx="225">
                  <c:v>218026079.44396764</c:v>
                </c:pt>
                <c:pt idx="226">
                  <c:v>218824763.65449396</c:v>
                </c:pt>
                <c:pt idx="227">
                  <c:v>219623447.86502028</c:v>
                </c:pt>
                <c:pt idx="228">
                  <c:v>220422132.07554659</c:v>
                </c:pt>
                <c:pt idx="229">
                  <c:v>221220816.28607291</c:v>
                </c:pt>
                <c:pt idx="230">
                  <c:v>222019500.49659923</c:v>
                </c:pt>
                <c:pt idx="231">
                  <c:v>222818184.70712554</c:v>
                </c:pt>
                <c:pt idx="232">
                  <c:v>223616868.91765186</c:v>
                </c:pt>
                <c:pt idx="233">
                  <c:v>224415553.12817818</c:v>
                </c:pt>
                <c:pt idx="234">
                  <c:v>225214237.3387045</c:v>
                </c:pt>
                <c:pt idx="235">
                  <c:v>226012921.54923081</c:v>
                </c:pt>
                <c:pt idx="236">
                  <c:v>226811605.75975713</c:v>
                </c:pt>
                <c:pt idx="237">
                  <c:v>227610289.97028345</c:v>
                </c:pt>
                <c:pt idx="238">
                  <c:v>228408974.18080977</c:v>
                </c:pt>
                <c:pt idx="239">
                  <c:v>229207658.39133608</c:v>
                </c:pt>
                <c:pt idx="240">
                  <c:v>230006342.6018624</c:v>
                </c:pt>
                <c:pt idx="241">
                  <c:v>230805026.81238872</c:v>
                </c:pt>
                <c:pt idx="242">
                  <c:v>231603711.02291504</c:v>
                </c:pt>
                <c:pt idx="243">
                  <c:v>232402395.23344135</c:v>
                </c:pt>
                <c:pt idx="244">
                  <c:v>233201079.44396767</c:v>
                </c:pt>
                <c:pt idx="245">
                  <c:v>233999763.65449399</c:v>
                </c:pt>
                <c:pt idx="246">
                  <c:v>234798447.8650203</c:v>
                </c:pt>
                <c:pt idx="247">
                  <c:v>235597132.07554662</c:v>
                </c:pt>
                <c:pt idx="248">
                  <c:v>236395816.28607294</c:v>
                </c:pt>
                <c:pt idx="249">
                  <c:v>237194500.49659926</c:v>
                </c:pt>
                <c:pt idx="250">
                  <c:v>237993184.70712557</c:v>
                </c:pt>
                <c:pt idx="251">
                  <c:v>238791868.91765189</c:v>
                </c:pt>
                <c:pt idx="252">
                  <c:v>239590553.12817821</c:v>
                </c:pt>
                <c:pt idx="253">
                  <c:v>240389237.33870453</c:v>
                </c:pt>
                <c:pt idx="254">
                  <c:v>241187921.54923084</c:v>
                </c:pt>
                <c:pt idx="255">
                  <c:v>241986605.75975716</c:v>
                </c:pt>
                <c:pt idx="256">
                  <c:v>242785289.97028348</c:v>
                </c:pt>
                <c:pt idx="257">
                  <c:v>243583974.1808098</c:v>
                </c:pt>
                <c:pt idx="258">
                  <c:v>244382658.39133611</c:v>
                </c:pt>
                <c:pt idx="259">
                  <c:v>245181342.60186243</c:v>
                </c:pt>
                <c:pt idx="260">
                  <c:v>245980026.81238875</c:v>
                </c:pt>
                <c:pt idx="261">
                  <c:v>246778711.02291507</c:v>
                </c:pt>
                <c:pt idx="262">
                  <c:v>247577395.23344138</c:v>
                </c:pt>
                <c:pt idx="263">
                  <c:v>248376079.4439677</c:v>
                </c:pt>
                <c:pt idx="264">
                  <c:v>249174763.65449402</c:v>
                </c:pt>
                <c:pt idx="265">
                  <c:v>249973447.86502033</c:v>
                </c:pt>
                <c:pt idx="266">
                  <c:v>250772132.07554665</c:v>
                </c:pt>
                <c:pt idx="267">
                  <c:v>251570816.28607297</c:v>
                </c:pt>
                <c:pt idx="268">
                  <c:v>252369500.49659929</c:v>
                </c:pt>
                <c:pt idx="269">
                  <c:v>253168184.7071256</c:v>
                </c:pt>
                <c:pt idx="270">
                  <c:v>253966868.91765192</c:v>
                </c:pt>
                <c:pt idx="271">
                  <c:v>254765553.12817824</c:v>
                </c:pt>
                <c:pt idx="272">
                  <c:v>255564237.33870456</c:v>
                </c:pt>
                <c:pt idx="273">
                  <c:v>256362921.54923087</c:v>
                </c:pt>
                <c:pt idx="274">
                  <c:v>257161605.75975719</c:v>
                </c:pt>
                <c:pt idx="275">
                  <c:v>257960289.97028351</c:v>
                </c:pt>
                <c:pt idx="276">
                  <c:v>258758974.18080983</c:v>
                </c:pt>
                <c:pt idx="277">
                  <c:v>259557658.39133614</c:v>
                </c:pt>
                <c:pt idx="278">
                  <c:v>260356342.60186246</c:v>
                </c:pt>
                <c:pt idx="279">
                  <c:v>261155026.81238878</c:v>
                </c:pt>
                <c:pt idx="280">
                  <c:v>261953711.0229151</c:v>
                </c:pt>
                <c:pt idx="281">
                  <c:v>262752395.23344141</c:v>
                </c:pt>
                <c:pt idx="282">
                  <c:v>263551079.44396773</c:v>
                </c:pt>
                <c:pt idx="283">
                  <c:v>264349763.65449405</c:v>
                </c:pt>
                <c:pt idx="284">
                  <c:v>265148447.86502036</c:v>
                </c:pt>
                <c:pt idx="285">
                  <c:v>265947132.07554668</c:v>
                </c:pt>
                <c:pt idx="286">
                  <c:v>267212921.5492309</c:v>
                </c:pt>
                <c:pt idx="287">
                  <c:v>268478711.02291512</c:v>
                </c:pt>
                <c:pt idx="288">
                  <c:v>269744500.49659932</c:v>
                </c:pt>
                <c:pt idx="289">
                  <c:v>271010289.97028351</c:v>
                </c:pt>
                <c:pt idx="290">
                  <c:v>272276079.4439677</c:v>
                </c:pt>
                <c:pt idx="291">
                  <c:v>273541868.91765189</c:v>
                </c:pt>
                <c:pt idx="292">
                  <c:v>274807658.39133608</c:v>
                </c:pt>
                <c:pt idx="293">
                  <c:v>276073447.86502028</c:v>
                </c:pt>
                <c:pt idx="294">
                  <c:v>277339237.33870447</c:v>
                </c:pt>
                <c:pt idx="295">
                  <c:v>278605026.81238866</c:v>
                </c:pt>
                <c:pt idx="296">
                  <c:v>279870816.28607285</c:v>
                </c:pt>
                <c:pt idx="297">
                  <c:v>281136605.75975704</c:v>
                </c:pt>
                <c:pt idx="298">
                  <c:v>282402395.23344123</c:v>
                </c:pt>
                <c:pt idx="299">
                  <c:v>283668184.70712543</c:v>
                </c:pt>
                <c:pt idx="300">
                  <c:v>284933974.18080962</c:v>
                </c:pt>
                <c:pt idx="301">
                  <c:v>286199763.65449381</c:v>
                </c:pt>
                <c:pt idx="302">
                  <c:v>287465553.128178</c:v>
                </c:pt>
                <c:pt idx="303">
                  <c:v>288731342.60186219</c:v>
                </c:pt>
                <c:pt idx="304">
                  <c:v>289997132.07554638</c:v>
                </c:pt>
                <c:pt idx="305">
                  <c:v>291262921.54923058</c:v>
                </c:pt>
                <c:pt idx="306">
                  <c:v>292528711.02291477</c:v>
                </c:pt>
                <c:pt idx="307">
                  <c:v>293794500.49659896</c:v>
                </c:pt>
                <c:pt idx="308">
                  <c:v>295060289.97028315</c:v>
                </c:pt>
                <c:pt idx="309">
                  <c:v>296326079.44396734</c:v>
                </c:pt>
                <c:pt idx="310">
                  <c:v>297591868.91765153</c:v>
                </c:pt>
                <c:pt idx="311">
                  <c:v>298857658.39133573</c:v>
                </c:pt>
                <c:pt idx="312">
                  <c:v>300123447.86501992</c:v>
                </c:pt>
                <c:pt idx="313">
                  <c:v>301389237.33870411</c:v>
                </c:pt>
                <c:pt idx="314">
                  <c:v>302655026.8123883</c:v>
                </c:pt>
                <c:pt idx="315">
                  <c:v>303920816.28607249</c:v>
                </c:pt>
                <c:pt idx="316">
                  <c:v>305186605.75975668</c:v>
                </c:pt>
                <c:pt idx="317">
                  <c:v>306452395.23344088</c:v>
                </c:pt>
                <c:pt idx="318">
                  <c:v>307718184.70712507</c:v>
                </c:pt>
                <c:pt idx="319">
                  <c:v>308983974.18080926</c:v>
                </c:pt>
                <c:pt idx="320">
                  <c:v>310249763.65449345</c:v>
                </c:pt>
                <c:pt idx="321">
                  <c:v>311515553.12817764</c:v>
                </c:pt>
                <c:pt idx="322">
                  <c:v>312781342.60186183</c:v>
                </c:pt>
                <c:pt idx="323">
                  <c:v>314047132.07554603</c:v>
                </c:pt>
                <c:pt idx="324">
                  <c:v>315312921.54923022</c:v>
                </c:pt>
                <c:pt idx="325">
                  <c:v>316578711.02291441</c:v>
                </c:pt>
                <c:pt idx="326">
                  <c:v>317844500.4965986</c:v>
                </c:pt>
                <c:pt idx="327">
                  <c:v>319110289.97028279</c:v>
                </c:pt>
                <c:pt idx="328">
                  <c:v>320376079.44396698</c:v>
                </c:pt>
                <c:pt idx="329">
                  <c:v>321641868.91765118</c:v>
                </c:pt>
                <c:pt idx="330">
                  <c:v>322907658.39133537</c:v>
                </c:pt>
                <c:pt idx="331">
                  <c:v>324173447.86501956</c:v>
                </c:pt>
                <c:pt idx="332">
                  <c:v>325439237.33870375</c:v>
                </c:pt>
                <c:pt idx="333">
                  <c:v>326705026.81238794</c:v>
                </c:pt>
                <c:pt idx="334">
                  <c:v>327970816.28607213</c:v>
                </c:pt>
                <c:pt idx="335">
                  <c:v>329236605.75975633</c:v>
                </c:pt>
                <c:pt idx="336">
                  <c:v>330502395.23344052</c:v>
                </c:pt>
                <c:pt idx="337">
                  <c:v>331768184.70712471</c:v>
                </c:pt>
                <c:pt idx="338">
                  <c:v>333033974.1808089</c:v>
                </c:pt>
                <c:pt idx="339">
                  <c:v>334299763.65449309</c:v>
                </c:pt>
                <c:pt idx="340">
                  <c:v>335565553.12817729</c:v>
                </c:pt>
                <c:pt idx="341">
                  <c:v>336831342.60186148</c:v>
                </c:pt>
                <c:pt idx="342">
                  <c:v>338097132.07554567</c:v>
                </c:pt>
                <c:pt idx="343">
                  <c:v>339362921.54922986</c:v>
                </c:pt>
                <c:pt idx="344">
                  <c:v>340628711.02291405</c:v>
                </c:pt>
                <c:pt idx="345">
                  <c:v>341894500.49659824</c:v>
                </c:pt>
                <c:pt idx="346">
                  <c:v>343160289.97028244</c:v>
                </c:pt>
                <c:pt idx="347">
                  <c:v>344426079.44396663</c:v>
                </c:pt>
                <c:pt idx="348">
                  <c:v>345691868.91765082</c:v>
                </c:pt>
                <c:pt idx="349">
                  <c:v>346957658.39133501</c:v>
                </c:pt>
                <c:pt idx="350">
                  <c:v>348223447.8650192</c:v>
                </c:pt>
                <c:pt idx="351">
                  <c:v>349489237.33870339</c:v>
                </c:pt>
                <c:pt idx="352">
                  <c:v>350755026.81238759</c:v>
                </c:pt>
                <c:pt idx="353">
                  <c:v>352020816.28607178</c:v>
                </c:pt>
                <c:pt idx="354">
                  <c:v>353286605.75975597</c:v>
                </c:pt>
                <c:pt idx="355">
                  <c:v>354552395.23344016</c:v>
                </c:pt>
                <c:pt idx="356">
                  <c:v>355818184.70712435</c:v>
                </c:pt>
                <c:pt idx="357">
                  <c:v>357083974.18080854</c:v>
                </c:pt>
                <c:pt idx="358">
                  <c:v>358349763.65449274</c:v>
                </c:pt>
                <c:pt idx="359">
                  <c:v>359615553.12817693</c:v>
                </c:pt>
                <c:pt idx="360">
                  <c:v>360881342.60186112</c:v>
                </c:pt>
                <c:pt idx="361">
                  <c:v>362147132.07554531</c:v>
                </c:pt>
                <c:pt idx="362">
                  <c:v>362878711.02291375</c:v>
                </c:pt>
                <c:pt idx="363">
                  <c:v>363610289.9702822</c:v>
                </c:pt>
                <c:pt idx="364">
                  <c:v>364341868.91765064</c:v>
                </c:pt>
                <c:pt idx="365">
                  <c:v>365073447.86501908</c:v>
                </c:pt>
                <c:pt idx="366">
                  <c:v>365805026.81238753</c:v>
                </c:pt>
                <c:pt idx="367">
                  <c:v>366536605.75975597</c:v>
                </c:pt>
                <c:pt idx="368">
                  <c:v>367268184.70712441</c:v>
                </c:pt>
                <c:pt idx="369">
                  <c:v>367999763.65449286</c:v>
                </c:pt>
                <c:pt idx="370">
                  <c:v>368731342.6018613</c:v>
                </c:pt>
                <c:pt idx="371">
                  <c:v>369462921.54922974</c:v>
                </c:pt>
                <c:pt idx="372">
                  <c:v>370194500.49659818</c:v>
                </c:pt>
                <c:pt idx="373">
                  <c:v>370926079.44396663</c:v>
                </c:pt>
                <c:pt idx="374">
                  <c:v>371657658.39133507</c:v>
                </c:pt>
                <c:pt idx="375">
                  <c:v>372389237.33870351</c:v>
                </c:pt>
                <c:pt idx="376">
                  <c:v>373120816.28607196</c:v>
                </c:pt>
                <c:pt idx="377">
                  <c:v>373852395.2334404</c:v>
                </c:pt>
                <c:pt idx="378">
                  <c:v>374583974.18080884</c:v>
                </c:pt>
                <c:pt idx="379">
                  <c:v>375315553.12817729</c:v>
                </c:pt>
                <c:pt idx="380">
                  <c:v>376047132.07554573</c:v>
                </c:pt>
                <c:pt idx="381">
                  <c:v>376778711.02291417</c:v>
                </c:pt>
                <c:pt idx="382">
                  <c:v>377510289.97028261</c:v>
                </c:pt>
                <c:pt idx="383">
                  <c:v>378241868.91765106</c:v>
                </c:pt>
                <c:pt idx="384">
                  <c:v>378973447.8650195</c:v>
                </c:pt>
                <c:pt idx="385">
                  <c:v>379705026.81238794</c:v>
                </c:pt>
                <c:pt idx="386">
                  <c:v>380436605.75975639</c:v>
                </c:pt>
                <c:pt idx="387">
                  <c:v>381168184.70712483</c:v>
                </c:pt>
                <c:pt idx="388">
                  <c:v>381899763.65449327</c:v>
                </c:pt>
                <c:pt idx="389">
                  <c:v>382631342.60186172</c:v>
                </c:pt>
                <c:pt idx="390">
                  <c:v>383362921.54923016</c:v>
                </c:pt>
                <c:pt idx="391">
                  <c:v>384094500.4965986</c:v>
                </c:pt>
                <c:pt idx="392">
                  <c:v>384826079.44396704</c:v>
                </c:pt>
                <c:pt idx="393">
                  <c:v>385557658.39133549</c:v>
                </c:pt>
                <c:pt idx="394">
                  <c:v>386289237.33870393</c:v>
                </c:pt>
                <c:pt idx="395">
                  <c:v>387020816.28607237</c:v>
                </c:pt>
                <c:pt idx="396">
                  <c:v>387752395.23344082</c:v>
                </c:pt>
                <c:pt idx="397">
                  <c:v>388483974.18080926</c:v>
                </c:pt>
                <c:pt idx="398">
                  <c:v>389215553.1281777</c:v>
                </c:pt>
                <c:pt idx="399">
                  <c:v>389947132.07554615</c:v>
                </c:pt>
                <c:pt idx="400">
                  <c:v>390678711.02291459</c:v>
                </c:pt>
                <c:pt idx="401">
                  <c:v>391410289.97028303</c:v>
                </c:pt>
                <c:pt idx="402">
                  <c:v>392141868.91765147</c:v>
                </c:pt>
                <c:pt idx="403">
                  <c:v>392873447.86501992</c:v>
                </c:pt>
                <c:pt idx="404">
                  <c:v>393605026.81238836</c:v>
                </c:pt>
                <c:pt idx="405">
                  <c:v>394336605.7597568</c:v>
                </c:pt>
                <c:pt idx="406">
                  <c:v>395068184.70712525</c:v>
                </c:pt>
                <c:pt idx="407">
                  <c:v>395799763.65449369</c:v>
                </c:pt>
                <c:pt idx="408">
                  <c:v>396531342.60186213</c:v>
                </c:pt>
                <c:pt idx="409">
                  <c:v>397262921.54923058</c:v>
                </c:pt>
                <c:pt idx="410">
                  <c:v>397994500.49659902</c:v>
                </c:pt>
                <c:pt idx="411">
                  <c:v>398726079.44396746</c:v>
                </c:pt>
                <c:pt idx="412">
                  <c:v>399457658.3913359</c:v>
                </c:pt>
                <c:pt idx="413">
                  <c:v>400189237.33870435</c:v>
                </c:pt>
                <c:pt idx="414">
                  <c:v>400920816.28607279</c:v>
                </c:pt>
                <c:pt idx="415">
                  <c:v>401652395.23344123</c:v>
                </c:pt>
                <c:pt idx="416">
                  <c:v>402383974.18080968</c:v>
                </c:pt>
                <c:pt idx="417">
                  <c:v>403115553.12817812</c:v>
                </c:pt>
                <c:pt idx="418">
                  <c:v>403847132.07554656</c:v>
                </c:pt>
                <c:pt idx="419">
                  <c:v>404578711.02291501</c:v>
                </c:pt>
                <c:pt idx="420">
                  <c:v>405310289.97028345</c:v>
                </c:pt>
                <c:pt idx="421">
                  <c:v>406041868.91765189</c:v>
                </c:pt>
                <c:pt idx="422">
                  <c:v>406773447.86502033</c:v>
                </c:pt>
                <c:pt idx="423">
                  <c:v>407505026.81238878</c:v>
                </c:pt>
                <c:pt idx="424">
                  <c:v>408236605.75975722</c:v>
                </c:pt>
                <c:pt idx="425">
                  <c:v>408968184.70712566</c:v>
                </c:pt>
                <c:pt idx="426">
                  <c:v>409699763.65449411</c:v>
                </c:pt>
                <c:pt idx="427">
                  <c:v>410431342.60186255</c:v>
                </c:pt>
                <c:pt idx="428">
                  <c:v>411162921.54923099</c:v>
                </c:pt>
                <c:pt idx="429">
                  <c:v>411894500.49659944</c:v>
                </c:pt>
                <c:pt idx="430">
                  <c:v>412626079.44396788</c:v>
                </c:pt>
                <c:pt idx="431">
                  <c:v>413357658.39133632</c:v>
                </c:pt>
                <c:pt idx="432">
                  <c:v>414089237.33870476</c:v>
                </c:pt>
                <c:pt idx="433">
                  <c:v>414820816.28607321</c:v>
                </c:pt>
                <c:pt idx="434">
                  <c:v>415552395.23344165</c:v>
                </c:pt>
                <c:pt idx="435">
                  <c:v>416283974.18081009</c:v>
                </c:pt>
                <c:pt idx="436">
                  <c:v>417015553.12817854</c:v>
                </c:pt>
                <c:pt idx="437">
                  <c:v>417747132.07554698</c:v>
                </c:pt>
                <c:pt idx="438">
                  <c:v>417747132.07554698</c:v>
                </c:pt>
                <c:pt idx="439">
                  <c:v>417747132.07554698</c:v>
                </c:pt>
                <c:pt idx="440">
                  <c:v>417747132.07554698</c:v>
                </c:pt>
                <c:pt idx="441">
                  <c:v>417747132.07554698</c:v>
                </c:pt>
                <c:pt idx="442">
                  <c:v>417747132.07554698</c:v>
                </c:pt>
                <c:pt idx="443">
                  <c:v>417747132.07554698</c:v>
                </c:pt>
                <c:pt idx="444">
                  <c:v>417747132.07554698</c:v>
                </c:pt>
                <c:pt idx="445">
                  <c:v>417747132.07554698</c:v>
                </c:pt>
                <c:pt idx="446">
                  <c:v>417747132.07554698</c:v>
                </c:pt>
                <c:pt idx="447">
                  <c:v>417747132.07554698</c:v>
                </c:pt>
                <c:pt idx="448">
                  <c:v>417747132.07554698</c:v>
                </c:pt>
                <c:pt idx="449">
                  <c:v>417747132.07554698</c:v>
                </c:pt>
                <c:pt idx="450">
                  <c:v>417747132.07554698</c:v>
                </c:pt>
                <c:pt idx="451">
                  <c:v>417747132.07554698</c:v>
                </c:pt>
                <c:pt idx="452">
                  <c:v>417747132.07554698</c:v>
                </c:pt>
                <c:pt idx="453">
                  <c:v>417747132.07554698</c:v>
                </c:pt>
                <c:pt idx="454">
                  <c:v>417747132.07554698</c:v>
                </c:pt>
                <c:pt idx="455">
                  <c:v>417747132.07554698</c:v>
                </c:pt>
                <c:pt idx="456">
                  <c:v>417747132.07554698</c:v>
                </c:pt>
                <c:pt idx="457">
                  <c:v>417747132.07554698</c:v>
                </c:pt>
                <c:pt idx="458">
                  <c:v>417747132.07554698</c:v>
                </c:pt>
                <c:pt idx="459">
                  <c:v>417747132.07554698</c:v>
                </c:pt>
                <c:pt idx="460">
                  <c:v>417747132.07554698</c:v>
                </c:pt>
                <c:pt idx="461">
                  <c:v>417747132.07554698</c:v>
                </c:pt>
                <c:pt idx="462">
                  <c:v>417747132.07554698</c:v>
                </c:pt>
                <c:pt idx="463">
                  <c:v>417747132.07554698</c:v>
                </c:pt>
                <c:pt idx="464">
                  <c:v>417747132.07554698</c:v>
                </c:pt>
                <c:pt idx="465">
                  <c:v>417747132.07554698</c:v>
                </c:pt>
                <c:pt idx="466">
                  <c:v>417747132.07554698</c:v>
                </c:pt>
                <c:pt idx="467">
                  <c:v>417747132.07554698</c:v>
                </c:pt>
                <c:pt idx="468">
                  <c:v>417747132.07554698</c:v>
                </c:pt>
                <c:pt idx="469">
                  <c:v>417747132.07554698</c:v>
                </c:pt>
                <c:pt idx="470">
                  <c:v>417747132.07554698</c:v>
                </c:pt>
                <c:pt idx="471">
                  <c:v>417747132.07554698</c:v>
                </c:pt>
                <c:pt idx="472">
                  <c:v>417747132.07554698</c:v>
                </c:pt>
                <c:pt idx="473">
                  <c:v>417747132.07554698</c:v>
                </c:pt>
                <c:pt idx="474">
                  <c:v>417747132.07554698</c:v>
                </c:pt>
                <c:pt idx="475">
                  <c:v>417747132.07554698</c:v>
                </c:pt>
                <c:pt idx="476">
                  <c:v>417747132.07554698</c:v>
                </c:pt>
                <c:pt idx="477">
                  <c:v>417747132.07554698</c:v>
                </c:pt>
                <c:pt idx="478">
                  <c:v>417747132.07554698</c:v>
                </c:pt>
                <c:pt idx="479">
                  <c:v>417747132.07554698</c:v>
                </c:pt>
                <c:pt idx="480">
                  <c:v>417747132.07554698</c:v>
                </c:pt>
                <c:pt idx="481">
                  <c:v>417747132.07554698</c:v>
                </c:pt>
                <c:pt idx="482">
                  <c:v>417747132.07554698</c:v>
                </c:pt>
                <c:pt idx="483">
                  <c:v>417747132.07554698</c:v>
                </c:pt>
                <c:pt idx="484">
                  <c:v>417747132.07554698</c:v>
                </c:pt>
                <c:pt idx="485">
                  <c:v>417747132.07554698</c:v>
                </c:pt>
                <c:pt idx="486">
                  <c:v>417747132.07554698</c:v>
                </c:pt>
                <c:pt idx="487">
                  <c:v>417747132.07554698</c:v>
                </c:pt>
                <c:pt idx="488">
                  <c:v>417747132.07554698</c:v>
                </c:pt>
                <c:pt idx="489">
                  <c:v>417747132.07554698</c:v>
                </c:pt>
                <c:pt idx="490">
                  <c:v>417747132.07554698</c:v>
                </c:pt>
                <c:pt idx="491">
                  <c:v>417747132.07554698</c:v>
                </c:pt>
                <c:pt idx="492">
                  <c:v>417747132.07554698</c:v>
                </c:pt>
                <c:pt idx="493">
                  <c:v>417747132.07554698</c:v>
                </c:pt>
                <c:pt idx="494">
                  <c:v>417747132.07554698</c:v>
                </c:pt>
                <c:pt idx="495">
                  <c:v>417747132.07554698</c:v>
                </c:pt>
                <c:pt idx="496">
                  <c:v>417747132.07554698</c:v>
                </c:pt>
                <c:pt idx="497">
                  <c:v>417747132.07554698</c:v>
                </c:pt>
                <c:pt idx="498">
                  <c:v>417747132.07554698</c:v>
                </c:pt>
                <c:pt idx="499">
                  <c:v>417747132.07554698</c:v>
                </c:pt>
                <c:pt idx="500">
                  <c:v>417747132.07554698</c:v>
                </c:pt>
                <c:pt idx="501">
                  <c:v>417747132.07554698</c:v>
                </c:pt>
                <c:pt idx="502">
                  <c:v>417747132.07554698</c:v>
                </c:pt>
                <c:pt idx="503">
                  <c:v>417747132.07554698</c:v>
                </c:pt>
                <c:pt idx="504">
                  <c:v>417747132.07554698</c:v>
                </c:pt>
                <c:pt idx="505">
                  <c:v>417747132.07554698</c:v>
                </c:pt>
                <c:pt idx="506">
                  <c:v>417747132.07554698</c:v>
                </c:pt>
                <c:pt idx="507">
                  <c:v>417747132.07554698</c:v>
                </c:pt>
                <c:pt idx="508">
                  <c:v>417747132.07554698</c:v>
                </c:pt>
                <c:pt idx="509">
                  <c:v>417747132.07554698</c:v>
                </c:pt>
                <c:pt idx="510">
                  <c:v>417747132.07554698</c:v>
                </c:pt>
                <c:pt idx="511">
                  <c:v>417747132.07554698</c:v>
                </c:pt>
                <c:pt idx="512">
                  <c:v>417747132.07554698</c:v>
                </c:pt>
                <c:pt idx="513">
                  <c:v>417747132.07554698</c:v>
                </c:pt>
                <c:pt idx="514">
                  <c:v>417747132.07554698</c:v>
                </c:pt>
                <c:pt idx="515">
                  <c:v>417747132.07554698</c:v>
                </c:pt>
                <c:pt idx="516">
                  <c:v>417747132.07554698</c:v>
                </c:pt>
                <c:pt idx="517">
                  <c:v>417747132.07554698</c:v>
                </c:pt>
                <c:pt idx="518">
                  <c:v>417747132.07554698</c:v>
                </c:pt>
                <c:pt idx="519">
                  <c:v>417747132.07554698</c:v>
                </c:pt>
                <c:pt idx="520">
                  <c:v>417747132.07554698</c:v>
                </c:pt>
                <c:pt idx="521">
                  <c:v>417747132.07554698</c:v>
                </c:pt>
                <c:pt idx="522">
                  <c:v>417747132.07554698</c:v>
                </c:pt>
                <c:pt idx="523">
                  <c:v>417747132.07554698</c:v>
                </c:pt>
                <c:pt idx="524">
                  <c:v>417747132.07554698</c:v>
                </c:pt>
                <c:pt idx="525">
                  <c:v>417747132.07554698</c:v>
                </c:pt>
                <c:pt idx="526">
                  <c:v>417747132.07554698</c:v>
                </c:pt>
                <c:pt idx="527">
                  <c:v>417747132.07554698</c:v>
                </c:pt>
                <c:pt idx="528">
                  <c:v>417747132.07554698</c:v>
                </c:pt>
                <c:pt idx="529">
                  <c:v>417747132.07554698</c:v>
                </c:pt>
                <c:pt idx="530">
                  <c:v>417747132.07554698</c:v>
                </c:pt>
                <c:pt idx="531">
                  <c:v>417747132.07554698</c:v>
                </c:pt>
                <c:pt idx="532">
                  <c:v>417747132.07554698</c:v>
                </c:pt>
                <c:pt idx="533">
                  <c:v>417747132.07554698</c:v>
                </c:pt>
                <c:pt idx="534">
                  <c:v>417747132.07554698</c:v>
                </c:pt>
                <c:pt idx="535">
                  <c:v>417747132.07554698</c:v>
                </c:pt>
                <c:pt idx="536">
                  <c:v>417747132.07554698</c:v>
                </c:pt>
                <c:pt idx="537">
                  <c:v>417747132.07554698</c:v>
                </c:pt>
                <c:pt idx="538">
                  <c:v>417747132.07554698</c:v>
                </c:pt>
                <c:pt idx="539">
                  <c:v>417747132.07554698</c:v>
                </c:pt>
                <c:pt idx="540">
                  <c:v>417747132.07554698</c:v>
                </c:pt>
                <c:pt idx="541">
                  <c:v>417747132.07554698</c:v>
                </c:pt>
                <c:pt idx="542">
                  <c:v>417747132.07554698</c:v>
                </c:pt>
                <c:pt idx="543">
                  <c:v>417747132.07554698</c:v>
                </c:pt>
                <c:pt idx="544">
                  <c:v>417747132.07554698</c:v>
                </c:pt>
                <c:pt idx="545">
                  <c:v>417747132.07554698</c:v>
                </c:pt>
                <c:pt idx="546">
                  <c:v>417747132.07554698</c:v>
                </c:pt>
                <c:pt idx="547">
                  <c:v>417747132.07554698</c:v>
                </c:pt>
                <c:pt idx="548">
                  <c:v>417747132.07554698</c:v>
                </c:pt>
                <c:pt idx="549">
                  <c:v>417747132.07554698</c:v>
                </c:pt>
                <c:pt idx="550">
                  <c:v>417747132.07554698</c:v>
                </c:pt>
                <c:pt idx="551">
                  <c:v>417747132.07554698</c:v>
                </c:pt>
                <c:pt idx="552">
                  <c:v>417747132.07554698</c:v>
                </c:pt>
                <c:pt idx="553">
                  <c:v>417747132.07554698</c:v>
                </c:pt>
                <c:pt idx="554">
                  <c:v>417747132.07554698</c:v>
                </c:pt>
                <c:pt idx="555">
                  <c:v>417747132.07554698</c:v>
                </c:pt>
                <c:pt idx="556">
                  <c:v>417747132.07554698</c:v>
                </c:pt>
                <c:pt idx="557">
                  <c:v>417747132.07554698</c:v>
                </c:pt>
                <c:pt idx="558">
                  <c:v>417747132.07554698</c:v>
                </c:pt>
                <c:pt idx="559">
                  <c:v>417747132.07554698</c:v>
                </c:pt>
                <c:pt idx="560">
                  <c:v>417747132.07554698</c:v>
                </c:pt>
                <c:pt idx="561">
                  <c:v>417747132.07554698</c:v>
                </c:pt>
                <c:pt idx="562">
                  <c:v>417747132.07554698</c:v>
                </c:pt>
                <c:pt idx="563">
                  <c:v>417747132.07554698</c:v>
                </c:pt>
                <c:pt idx="564">
                  <c:v>417747132.07554698</c:v>
                </c:pt>
                <c:pt idx="565">
                  <c:v>417747132.07554698</c:v>
                </c:pt>
                <c:pt idx="566">
                  <c:v>417747132.07554698</c:v>
                </c:pt>
                <c:pt idx="567">
                  <c:v>417747132.07554698</c:v>
                </c:pt>
                <c:pt idx="568">
                  <c:v>417747132.07554698</c:v>
                </c:pt>
                <c:pt idx="569">
                  <c:v>417747132.07554698</c:v>
                </c:pt>
                <c:pt idx="570">
                  <c:v>417747132.07554698</c:v>
                </c:pt>
                <c:pt idx="571">
                  <c:v>417747132.07554698</c:v>
                </c:pt>
                <c:pt idx="572">
                  <c:v>417747132.07554698</c:v>
                </c:pt>
                <c:pt idx="573">
                  <c:v>417747132.07554698</c:v>
                </c:pt>
                <c:pt idx="574">
                  <c:v>417747132.07554698</c:v>
                </c:pt>
                <c:pt idx="575">
                  <c:v>417747132.07554698</c:v>
                </c:pt>
                <c:pt idx="576">
                  <c:v>417747132.07554698</c:v>
                </c:pt>
                <c:pt idx="577">
                  <c:v>417747132.07554698</c:v>
                </c:pt>
                <c:pt idx="578">
                  <c:v>417747132.07554698</c:v>
                </c:pt>
                <c:pt idx="579">
                  <c:v>417747132.07554698</c:v>
                </c:pt>
                <c:pt idx="580">
                  <c:v>417747132.07554698</c:v>
                </c:pt>
                <c:pt idx="581">
                  <c:v>417747132.07554698</c:v>
                </c:pt>
                <c:pt idx="582">
                  <c:v>417747132.07554698</c:v>
                </c:pt>
                <c:pt idx="583">
                  <c:v>417747132.07554698</c:v>
                </c:pt>
                <c:pt idx="584">
                  <c:v>417747132.07554698</c:v>
                </c:pt>
                <c:pt idx="585">
                  <c:v>417747132.07554698</c:v>
                </c:pt>
                <c:pt idx="586">
                  <c:v>417747132.07554698</c:v>
                </c:pt>
                <c:pt idx="587">
                  <c:v>417747132.07554698</c:v>
                </c:pt>
                <c:pt idx="588">
                  <c:v>417747132.07554698</c:v>
                </c:pt>
                <c:pt idx="589">
                  <c:v>417747132.07554698</c:v>
                </c:pt>
                <c:pt idx="590">
                  <c:v>417747132.07554698</c:v>
                </c:pt>
                <c:pt idx="591">
                  <c:v>417747132.07554698</c:v>
                </c:pt>
                <c:pt idx="592">
                  <c:v>417747132.07554698</c:v>
                </c:pt>
                <c:pt idx="593">
                  <c:v>417747132.07554698</c:v>
                </c:pt>
                <c:pt idx="594">
                  <c:v>417747132.07554698</c:v>
                </c:pt>
                <c:pt idx="595">
                  <c:v>417747132.07554698</c:v>
                </c:pt>
                <c:pt idx="596">
                  <c:v>417747132.07554698</c:v>
                </c:pt>
                <c:pt idx="597">
                  <c:v>417747132.07554698</c:v>
                </c:pt>
                <c:pt idx="598">
                  <c:v>417747132.07554698</c:v>
                </c:pt>
                <c:pt idx="599">
                  <c:v>417747132.07554698</c:v>
                </c:pt>
                <c:pt idx="600">
                  <c:v>417747132.07554698</c:v>
                </c:pt>
                <c:pt idx="601">
                  <c:v>417747132.07554698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26880"/>
        <c:axId val="389228800"/>
      </c:scatterChart>
      <c:valAx>
        <c:axId val="389226880"/>
        <c:scaling>
          <c:orientation val="minMax"/>
          <c:max val="45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89228800"/>
        <c:crosses val="autoZero"/>
        <c:crossBetween val="midCat"/>
      </c:valAx>
      <c:valAx>
        <c:axId val="389228800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389226880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tabSelected="1" workbookViewId="0">
      <selection activeCell="B2" sqref="B2:B21"/>
    </sheetView>
  </sheetViews>
  <sheetFormatPr defaultColWidth="17.5703125" defaultRowHeight="15" x14ac:dyDescent="0.25"/>
  <cols>
    <col min="1" max="1" width="3" style="8" bestFit="1" customWidth="1"/>
    <col min="2" max="2" width="10.42578125" style="15" bestFit="1" customWidth="1"/>
    <col min="3" max="3" width="11.28515625" style="15" bestFit="1" customWidth="1"/>
    <col min="4" max="4" width="14.85546875" style="15" bestFit="1" customWidth="1"/>
    <col min="5" max="5" width="17.710937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47</v>
      </c>
      <c r="E1" s="11" t="s">
        <v>48</v>
      </c>
      <c r="F1" s="11" t="s">
        <v>40</v>
      </c>
      <c r="G1" s="11" t="s">
        <v>41</v>
      </c>
      <c r="H1" s="11" t="s">
        <v>33</v>
      </c>
      <c r="I1" s="11" t="s">
        <v>42</v>
      </c>
      <c r="J1" s="11" t="s">
        <v>43</v>
      </c>
      <c r="K1" s="11" t="s">
        <v>44</v>
      </c>
      <c r="L1" s="5" t="s">
        <v>30</v>
      </c>
      <c r="M1" s="5" t="s">
        <v>31</v>
      </c>
      <c r="N1" s="5" t="s">
        <v>32</v>
      </c>
      <c r="O1" s="11" t="s">
        <v>29</v>
      </c>
      <c r="P1" s="5" t="s">
        <v>14</v>
      </c>
      <c r="Q1" s="5" t="s">
        <v>34</v>
      </c>
      <c r="R1" s="5" t="s">
        <v>35</v>
      </c>
      <c r="S1" s="5" t="s">
        <v>36</v>
      </c>
      <c r="T1" s="11" t="s">
        <v>16</v>
      </c>
      <c r="U1" s="5" t="s">
        <v>38</v>
      </c>
      <c r="V1" s="5" t="s">
        <v>17</v>
      </c>
    </row>
    <row r="2" spans="1:22" x14ac:dyDescent="0.25">
      <c r="A2" s="8">
        <v>1</v>
      </c>
      <c r="B2" s="12" t="s">
        <v>61</v>
      </c>
      <c r="C2" s="12" t="s">
        <v>18</v>
      </c>
      <c r="D2" s="12" t="s">
        <v>51</v>
      </c>
      <c r="E2" s="12" t="s">
        <v>49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21" si="0">O2*2%</f>
        <v>252000</v>
      </c>
      <c r="M2" s="9">
        <f t="shared" ref="M2:M21" si="1">O2*2%</f>
        <v>252000</v>
      </c>
      <c r="N2" s="9">
        <f t="shared" ref="N2:N21" si="2">O2*3%</f>
        <v>378000</v>
      </c>
      <c r="O2" s="14">
        <v>12600000</v>
      </c>
      <c r="P2" s="9">
        <v>300000</v>
      </c>
      <c r="Q2" s="9">
        <f t="shared" ref="Q2:Q21" si="3">(P2+M2+L2)/SUM(F2:G2)</f>
        <v>25728</v>
      </c>
      <c r="R2" s="9">
        <f t="shared" ref="R2:R21" si="4">N2/I2</f>
        <v>15587.628865979381</v>
      </c>
      <c r="S2" s="9">
        <f t="shared" ref="S2:S21" si="5">O2/SUM(J2:K2)</f>
        <v>165789.47368421053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25">
      <c r="A3" s="8">
        <v>2</v>
      </c>
      <c r="B3" s="12" t="s">
        <v>61</v>
      </c>
      <c r="C3" s="12" t="s">
        <v>19</v>
      </c>
      <c r="D3" s="12" t="s">
        <v>52</v>
      </c>
      <c r="E3" s="12" t="s">
        <v>50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326000</v>
      </c>
      <c r="M3" s="9">
        <f t="shared" si="1"/>
        <v>326000</v>
      </c>
      <c r="N3" s="9">
        <f t="shared" si="2"/>
        <v>489000</v>
      </c>
      <c r="O3" s="14">
        <v>16300000</v>
      </c>
      <c r="P3" s="9">
        <v>300000</v>
      </c>
      <c r="Q3" s="9">
        <f t="shared" si="3"/>
        <v>30464</v>
      </c>
      <c r="R3" s="9">
        <f t="shared" si="4"/>
        <v>20164.948453608249</v>
      </c>
      <c r="S3" s="9">
        <f t="shared" si="5"/>
        <v>214473.68421052632</v>
      </c>
      <c r="T3" s="12">
        <v>7.5</v>
      </c>
      <c r="U3" s="8">
        <v>3</v>
      </c>
      <c r="V3" s="21">
        <f t="shared" si="6"/>
        <v>7.5</v>
      </c>
    </row>
    <row r="4" spans="1:22" x14ac:dyDescent="0.25">
      <c r="A4" s="8">
        <v>3</v>
      </c>
      <c r="B4" s="12" t="s">
        <v>61</v>
      </c>
      <c r="C4" s="12" t="s">
        <v>20</v>
      </c>
      <c r="D4" s="12" t="s">
        <v>51</v>
      </c>
      <c r="E4" s="12" t="s">
        <v>49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638000</v>
      </c>
      <c r="M4" s="9">
        <f t="shared" si="1"/>
        <v>638000</v>
      </c>
      <c r="N4" s="9">
        <f t="shared" si="2"/>
        <v>957000</v>
      </c>
      <c r="O4" s="14">
        <v>31900000</v>
      </c>
      <c r="P4" s="9">
        <v>300000</v>
      </c>
      <c r="Q4" s="9">
        <f t="shared" si="3"/>
        <v>50432</v>
      </c>
      <c r="R4" s="9">
        <f t="shared" si="4"/>
        <v>39463.917525773199</v>
      </c>
      <c r="S4" s="9">
        <f t="shared" si="5"/>
        <v>419736.84210526315</v>
      </c>
      <c r="T4" s="12">
        <v>9.5</v>
      </c>
      <c r="U4" s="8">
        <v>1</v>
      </c>
      <c r="V4" s="21">
        <f t="shared" si="6"/>
        <v>3.1666666666666665</v>
      </c>
    </row>
    <row r="5" spans="1:22" x14ac:dyDescent="0.25">
      <c r="A5" s="8">
        <v>4</v>
      </c>
      <c r="B5" s="12" t="s">
        <v>61</v>
      </c>
      <c r="C5" s="12" t="s">
        <v>21</v>
      </c>
      <c r="D5" s="12" t="s">
        <v>54</v>
      </c>
      <c r="E5" s="12" t="s">
        <v>50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260000</v>
      </c>
      <c r="M5" s="9">
        <f t="shared" si="1"/>
        <v>260000</v>
      </c>
      <c r="N5" s="9">
        <f t="shared" si="2"/>
        <v>390000</v>
      </c>
      <c r="O5" s="14">
        <v>13000000</v>
      </c>
      <c r="P5" s="9">
        <v>300000</v>
      </c>
      <c r="Q5" s="9">
        <f t="shared" si="3"/>
        <v>26240</v>
      </c>
      <c r="R5" s="9">
        <f t="shared" si="4"/>
        <v>16082.474226804125</v>
      </c>
      <c r="S5" s="9">
        <f t="shared" si="5"/>
        <v>171052.63157894736</v>
      </c>
      <c r="T5" s="12">
        <v>7</v>
      </c>
      <c r="U5" s="8">
        <v>2</v>
      </c>
      <c r="V5" s="21">
        <f t="shared" si="6"/>
        <v>4.666666666666667</v>
      </c>
    </row>
    <row r="6" spans="1:22" x14ac:dyDescent="0.25">
      <c r="A6" s="8">
        <v>5</v>
      </c>
      <c r="B6" s="12" t="s">
        <v>61</v>
      </c>
      <c r="C6" s="12" t="s">
        <v>5</v>
      </c>
      <c r="D6" s="12" t="s">
        <v>52</v>
      </c>
      <c r="E6" s="12" t="s">
        <v>49</v>
      </c>
      <c r="F6" s="13">
        <v>18.25</v>
      </c>
      <c r="G6" s="13">
        <v>13</v>
      </c>
      <c r="H6" s="13">
        <v>1</v>
      </c>
      <c r="I6" s="13">
        <v>24.25</v>
      </c>
      <c r="J6" s="13">
        <v>72</v>
      </c>
      <c r="K6" s="13">
        <v>4</v>
      </c>
      <c r="L6" s="9">
        <f t="shared" si="0"/>
        <v>202000</v>
      </c>
      <c r="M6" s="9">
        <f t="shared" si="1"/>
        <v>202000</v>
      </c>
      <c r="N6" s="9">
        <f t="shared" si="2"/>
        <v>303000</v>
      </c>
      <c r="O6" s="14">
        <v>10100000</v>
      </c>
      <c r="P6" s="9">
        <v>300000</v>
      </c>
      <c r="Q6" s="9">
        <f t="shared" si="3"/>
        <v>22528</v>
      </c>
      <c r="R6" s="9">
        <f t="shared" si="4"/>
        <v>12494.845360824742</v>
      </c>
      <c r="S6" s="9">
        <f t="shared" si="5"/>
        <v>132894.73684210525</v>
      </c>
      <c r="T6" s="12">
        <v>5.5</v>
      </c>
      <c r="U6" s="8">
        <v>1</v>
      </c>
      <c r="V6" s="21">
        <f t="shared" si="6"/>
        <v>1.8333333333333333</v>
      </c>
    </row>
    <row r="7" spans="1:22" x14ac:dyDescent="0.25">
      <c r="A7" s="8">
        <v>6</v>
      </c>
      <c r="B7" s="12" t="s">
        <v>61</v>
      </c>
      <c r="C7" s="12" t="s">
        <v>13</v>
      </c>
      <c r="D7" s="12" t="s">
        <v>55</v>
      </c>
      <c r="E7" s="12" t="s">
        <v>50</v>
      </c>
      <c r="F7" s="13">
        <v>18.25</v>
      </c>
      <c r="G7" s="13">
        <v>13</v>
      </c>
      <c r="H7" s="13">
        <v>1</v>
      </c>
      <c r="I7" s="13">
        <v>24.25</v>
      </c>
      <c r="J7" s="13">
        <v>72</v>
      </c>
      <c r="K7" s="13">
        <v>4</v>
      </c>
      <c r="L7" s="9">
        <f t="shared" si="0"/>
        <v>608000</v>
      </c>
      <c r="M7" s="9">
        <f t="shared" si="1"/>
        <v>608000</v>
      </c>
      <c r="N7" s="9">
        <f t="shared" si="2"/>
        <v>912000</v>
      </c>
      <c r="O7" s="14">
        <v>30400000</v>
      </c>
      <c r="P7" s="9">
        <v>300000</v>
      </c>
      <c r="Q7" s="9">
        <f t="shared" si="3"/>
        <v>48512</v>
      </c>
      <c r="R7" s="9">
        <f t="shared" si="4"/>
        <v>37608.247422680412</v>
      </c>
      <c r="S7" s="9">
        <f t="shared" si="5"/>
        <v>400000</v>
      </c>
      <c r="T7" s="12">
        <v>10</v>
      </c>
      <c r="U7" s="8">
        <v>2</v>
      </c>
      <c r="V7" s="21">
        <f t="shared" si="6"/>
        <v>6.666666666666667</v>
      </c>
    </row>
    <row r="8" spans="1:22" x14ac:dyDescent="0.25">
      <c r="A8" s="8">
        <v>7</v>
      </c>
      <c r="B8" s="12" t="s">
        <v>61</v>
      </c>
      <c r="C8" s="12" t="s">
        <v>22</v>
      </c>
      <c r="D8" s="12" t="s">
        <v>53</v>
      </c>
      <c r="E8" s="12" t="s">
        <v>49</v>
      </c>
      <c r="F8" s="13">
        <v>18.25</v>
      </c>
      <c r="G8" s="13">
        <v>13</v>
      </c>
      <c r="H8" s="13">
        <v>1</v>
      </c>
      <c r="I8" s="13">
        <v>24.25</v>
      </c>
      <c r="J8" s="13">
        <v>72</v>
      </c>
      <c r="K8" s="13">
        <v>4</v>
      </c>
      <c r="L8" s="9">
        <f t="shared" si="0"/>
        <v>688000</v>
      </c>
      <c r="M8" s="9">
        <f t="shared" si="1"/>
        <v>688000</v>
      </c>
      <c r="N8" s="9">
        <f t="shared" si="2"/>
        <v>1032000</v>
      </c>
      <c r="O8" s="14">
        <v>34400000</v>
      </c>
      <c r="P8" s="9">
        <v>300000</v>
      </c>
      <c r="Q8" s="9">
        <f t="shared" si="3"/>
        <v>53632</v>
      </c>
      <c r="R8" s="9">
        <f t="shared" si="4"/>
        <v>42556.701030927834</v>
      </c>
      <c r="S8" s="9">
        <f t="shared" si="5"/>
        <v>452631.57894736843</v>
      </c>
      <c r="T8" s="12">
        <v>10</v>
      </c>
      <c r="U8" s="8">
        <v>3</v>
      </c>
      <c r="V8" s="21">
        <f t="shared" si="6"/>
        <v>10</v>
      </c>
    </row>
    <row r="9" spans="1:22" x14ac:dyDescent="0.25">
      <c r="A9" s="8">
        <v>8</v>
      </c>
      <c r="B9" s="12" t="s">
        <v>61</v>
      </c>
      <c r="C9" s="12" t="s">
        <v>23</v>
      </c>
      <c r="D9" s="12" t="s">
        <v>58</v>
      </c>
      <c r="E9" s="12" t="s">
        <v>50</v>
      </c>
      <c r="F9" s="13">
        <v>18.25</v>
      </c>
      <c r="G9" s="13">
        <v>13</v>
      </c>
      <c r="H9" s="13">
        <v>1</v>
      </c>
      <c r="I9" s="13">
        <v>24.25</v>
      </c>
      <c r="J9" s="13">
        <v>72</v>
      </c>
      <c r="K9" s="13">
        <v>4</v>
      </c>
      <c r="L9" s="9">
        <f t="shared" si="0"/>
        <v>430000</v>
      </c>
      <c r="M9" s="9">
        <f t="shared" si="1"/>
        <v>430000</v>
      </c>
      <c r="N9" s="9">
        <f t="shared" si="2"/>
        <v>645000</v>
      </c>
      <c r="O9" s="14">
        <v>21500000</v>
      </c>
      <c r="P9" s="9">
        <v>300000</v>
      </c>
      <c r="Q9" s="9">
        <f t="shared" si="3"/>
        <v>37120</v>
      </c>
      <c r="R9" s="9">
        <f t="shared" si="4"/>
        <v>26597.938144329895</v>
      </c>
      <c r="S9" s="9">
        <f t="shared" si="5"/>
        <v>282894.73684210528</v>
      </c>
      <c r="T9" s="12">
        <v>7</v>
      </c>
      <c r="U9" s="8">
        <v>2</v>
      </c>
      <c r="V9" s="21">
        <f t="shared" si="6"/>
        <v>4.666666666666667</v>
      </c>
    </row>
    <row r="10" spans="1:22" x14ac:dyDescent="0.25">
      <c r="A10" s="8">
        <v>9</v>
      </c>
      <c r="B10" s="12" t="s">
        <v>61</v>
      </c>
      <c r="C10" s="12" t="s">
        <v>11</v>
      </c>
      <c r="D10" s="12" t="s">
        <v>54</v>
      </c>
      <c r="E10" s="12" t="s">
        <v>49</v>
      </c>
      <c r="F10" s="13">
        <v>18.25</v>
      </c>
      <c r="G10" s="13">
        <v>13</v>
      </c>
      <c r="H10" s="13">
        <v>1</v>
      </c>
      <c r="I10" s="13">
        <v>24.25</v>
      </c>
      <c r="J10" s="13">
        <v>72</v>
      </c>
      <c r="K10" s="13">
        <v>4</v>
      </c>
      <c r="L10" s="9">
        <f t="shared" si="0"/>
        <v>290000</v>
      </c>
      <c r="M10" s="9">
        <f t="shared" si="1"/>
        <v>290000</v>
      </c>
      <c r="N10" s="9">
        <f t="shared" si="2"/>
        <v>435000</v>
      </c>
      <c r="O10" s="14">
        <v>14500000</v>
      </c>
      <c r="P10" s="9">
        <v>300000</v>
      </c>
      <c r="Q10" s="9">
        <f t="shared" si="3"/>
        <v>28160</v>
      </c>
      <c r="R10" s="9">
        <f t="shared" si="4"/>
        <v>17938.144329896906</v>
      </c>
      <c r="S10" s="9">
        <f t="shared" si="5"/>
        <v>190789.47368421053</v>
      </c>
      <c r="T10" s="12">
        <v>8</v>
      </c>
      <c r="U10" s="8">
        <v>1</v>
      </c>
      <c r="V10" s="21">
        <f t="shared" si="6"/>
        <v>2.6666666666666665</v>
      </c>
    </row>
    <row r="11" spans="1:22" x14ac:dyDescent="0.25">
      <c r="A11" s="8">
        <v>10</v>
      </c>
      <c r="B11" s="12" t="s">
        <v>61</v>
      </c>
      <c r="C11" s="12" t="s">
        <v>6</v>
      </c>
      <c r="D11" s="12" t="s">
        <v>55</v>
      </c>
      <c r="E11" s="12" t="s">
        <v>49</v>
      </c>
      <c r="F11" s="13">
        <v>18.25</v>
      </c>
      <c r="G11" s="13">
        <v>13</v>
      </c>
      <c r="H11" s="13">
        <v>1</v>
      </c>
      <c r="I11" s="13">
        <v>24.25</v>
      </c>
      <c r="J11" s="13">
        <v>72</v>
      </c>
      <c r="K11" s="13">
        <v>4</v>
      </c>
      <c r="L11" s="9">
        <f t="shared" si="0"/>
        <v>308000</v>
      </c>
      <c r="M11" s="9">
        <f t="shared" si="1"/>
        <v>308000</v>
      </c>
      <c r="N11" s="9">
        <f t="shared" si="2"/>
        <v>462000</v>
      </c>
      <c r="O11" s="14">
        <v>15400000</v>
      </c>
      <c r="P11" s="9">
        <v>300000</v>
      </c>
      <c r="Q11" s="9">
        <f t="shared" si="3"/>
        <v>29312</v>
      </c>
      <c r="R11" s="9">
        <f t="shared" si="4"/>
        <v>19051.546391752578</v>
      </c>
      <c r="S11" s="9">
        <f t="shared" si="5"/>
        <v>202631.57894736843</v>
      </c>
      <c r="T11" s="12">
        <v>8</v>
      </c>
      <c r="U11" s="8">
        <v>3</v>
      </c>
      <c r="V11" s="21">
        <f t="shared" si="6"/>
        <v>8</v>
      </c>
    </row>
    <row r="12" spans="1:22" x14ac:dyDescent="0.25">
      <c r="A12" s="8">
        <v>11</v>
      </c>
      <c r="B12" s="12" t="s">
        <v>61</v>
      </c>
      <c r="C12" s="12" t="s">
        <v>7</v>
      </c>
      <c r="D12" s="12" t="s">
        <v>56</v>
      </c>
      <c r="E12" s="12" t="s">
        <v>49</v>
      </c>
      <c r="F12" s="13">
        <v>18.25</v>
      </c>
      <c r="G12" s="13">
        <v>13</v>
      </c>
      <c r="H12" s="13">
        <v>1</v>
      </c>
      <c r="I12" s="13">
        <v>24.25</v>
      </c>
      <c r="J12" s="13">
        <v>72</v>
      </c>
      <c r="K12" s="13">
        <v>4</v>
      </c>
      <c r="L12" s="9">
        <f t="shared" si="0"/>
        <v>396000</v>
      </c>
      <c r="M12" s="9">
        <f t="shared" si="1"/>
        <v>396000</v>
      </c>
      <c r="N12" s="9">
        <f t="shared" si="2"/>
        <v>594000</v>
      </c>
      <c r="O12" s="14">
        <v>19800000</v>
      </c>
      <c r="P12" s="9">
        <v>300000</v>
      </c>
      <c r="Q12" s="9">
        <f t="shared" si="3"/>
        <v>34944</v>
      </c>
      <c r="R12" s="9">
        <f t="shared" si="4"/>
        <v>24494.845360824744</v>
      </c>
      <c r="S12" s="9">
        <f t="shared" si="5"/>
        <v>260526.31578947368</v>
      </c>
      <c r="T12" s="12">
        <v>8</v>
      </c>
      <c r="U12" s="8">
        <v>2</v>
      </c>
      <c r="V12" s="21">
        <f t="shared" si="6"/>
        <v>5.333333333333333</v>
      </c>
    </row>
    <row r="13" spans="1:22" x14ac:dyDescent="0.25">
      <c r="A13" s="8">
        <v>12</v>
      </c>
      <c r="B13" s="12" t="s">
        <v>61</v>
      </c>
      <c r="C13" s="12" t="s">
        <v>8</v>
      </c>
      <c r="D13" s="12" t="s">
        <v>59</v>
      </c>
      <c r="E13" s="12" t="s">
        <v>50</v>
      </c>
      <c r="F13" s="13">
        <v>18.25</v>
      </c>
      <c r="G13" s="13">
        <v>13</v>
      </c>
      <c r="H13" s="13">
        <v>1</v>
      </c>
      <c r="I13" s="13">
        <v>24.25</v>
      </c>
      <c r="J13" s="13">
        <v>72</v>
      </c>
      <c r="K13" s="13">
        <v>4</v>
      </c>
      <c r="L13" s="9">
        <f t="shared" si="0"/>
        <v>718000</v>
      </c>
      <c r="M13" s="9">
        <f t="shared" si="1"/>
        <v>718000</v>
      </c>
      <c r="N13" s="9">
        <f t="shared" si="2"/>
        <v>1077000</v>
      </c>
      <c r="O13" s="14">
        <v>35900000</v>
      </c>
      <c r="P13" s="9">
        <v>300000</v>
      </c>
      <c r="Q13" s="9">
        <f t="shared" si="3"/>
        <v>55552</v>
      </c>
      <c r="R13" s="9">
        <f t="shared" si="4"/>
        <v>44412.371134020621</v>
      </c>
      <c r="S13" s="9">
        <f t="shared" si="5"/>
        <v>472368.42105263157</v>
      </c>
      <c r="T13" s="12">
        <v>5</v>
      </c>
      <c r="U13" s="8">
        <v>1</v>
      </c>
      <c r="V13" s="21">
        <f t="shared" si="6"/>
        <v>1.6666666666666667</v>
      </c>
    </row>
    <row r="14" spans="1:22" x14ac:dyDescent="0.25">
      <c r="A14" s="8">
        <v>13</v>
      </c>
      <c r="B14" s="12" t="s">
        <v>61</v>
      </c>
      <c r="C14" s="12" t="s">
        <v>9</v>
      </c>
      <c r="D14" s="12" t="s">
        <v>57</v>
      </c>
      <c r="E14" s="12" t="s">
        <v>49</v>
      </c>
      <c r="F14" s="13">
        <v>18.25</v>
      </c>
      <c r="G14" s="13">
        <v>13</v>
      </c>
      <c r="H14" s="13">
        <v>1</v>
      </c>
      <c r="I14" s="13">
        <v>24.25</v>
      </c>
      <c r="J14" s="13">
        <v>72</v>
      </c>
      <c r="K14" s="13">
        <v>4</v>
      </c>
      <c r="L14" s="9">
        <f t="shared" si="0"/>
        <v>584000</v>
      </c>
      <c r="M14" s="9">
        <f t="shared" si="1"/>
        <v>584000</v>
      </c>
      <c r="N14" s="9">
        <f t="shared" si="2"/>
        <v>876000</v>
      </c>
      <c r="O14" s="14">
        <v>29200000</v>
      </c>
      <c r="P14" s="9">
        <v>300000</v>
      </c>
      <c r="Q14" s="9">
        <f t="shared" si="3"/>
        <v>46976</v>
      </c>
      <c r="R14" s="9">
        <f t="shared" si="4"/>
        <v>36123.711340206188</v>
      </c>
      <c r="S14" s="9">
        <f t="shared" si="5"/>
        <v>384210.5263157895</v>
      </c>
      <c r="T14" s="12">
        <v>9.5</v>
      </c>
      <c r="U14" s="8">
        <v>2</v>
      </c>
      <c r="V14" s="21">
        <f t="shared" si="6"/>
        <v>6.333333333333333</v>
      </c>
    </row>
    <row r="15" spans="1:22" x14ac:dyDescent="0.25">
      <c r="A15" s="8">
        <v>14</v>
      </c>
      <c r="B15" s="12" t="s">
        <v>61</v>
      </c>
      <c r="C15" s="12" t="s">
        <v>10</v>
      </c>
      <c r="D15" s="12" t="s">
        <v>57</v>
      </c>
      <c r="E15" s="12" t="s">
        <v>49</v>
      </c>
      <c r="F15" s="13">
        <v>18.25</v>
      </c>
      <c r="G15" s="13">
        <v>13</v>
      </c>
      <c r="H15" s="13">
        <v>1</v>
      </c>
      <c r="I15" s="13">
        <v>24.25</v>
      </c>
      <c r="J15" s="13">
        <v>72</v>
      </c>
      <c r="K15" s="13">
        <v>4</v>
      </c>
      <c r="L15" s="9">
        <f t="shared" si="0"/>
        <v>320000</v>
      </c>
      <c r="M15" s="9">
        <f t="shared" si="1"/>
        <v>320000</v>
      </c>
      <c r="N15" s="9">
        <f t="shared" si="2"/>
        <v>480000</v>
      </c>
      <c r="O15" s="14">
        <v>16000000</v>
      </c>
      <c r="P15" s="9">
        <v>300000</v>
      </c>
      <c r="Q15" s="9">
        <f t="shared" si="3"/>
        <v>30080</v>
      </c>
      <c r="R15" s="9">
        <f t="shared" si="4"/>
        <v>19793.81443298969</v>
      </c>
      <c r="S15" s="9">
        <f t="shared" si="5"/>
        <v>210526.31578947368</v>
      </c>
      <c r="T15" s="12">
        <v>8.5</v>
      </c>
      <c r="U15" s="8">
        <v>3</v>
      </c>
      <c r="V15" s="21">
        <f t="shared" si="6"/>
        <v>8.5</v>
      </c>
    </row>
    <row r="16" spans="1:22" x14ac:dyDescent="0.25">
      <c r="A16" s="8">
        <v>15</v>
      </c>
      <c r="B16" s="12" t="s">
        <v>61</v>
      </c>
      <c r="C16" s="12" t="s">
        <v>12</v>
      </c>
      <c r="D16" s="12" t="s">
        <v>58</v>
      </c>
      <c r="E16" s="12" t="s">
        <v>49</v>
      </c>
      <c r="F16" s="13">
        <v>18.25</v>
      </c>
      <c r="G16" s="13">
        <v>13</v>
      </c>
      <c r="H16" s="13">
        <v>1</v>
      </c>
      <c r="I16" s="13">
        <v>24.25</v>
      </c>
      <c r="J16" s="13">
        <v>72</v>
      </c>
      <c r="K16" s="13">
        <v>4</v>
      </c>
      <c r="L16" s="9">
        <f t="shared" si="0"/>
        <v>326000</v>
      </c>
      <c r="M16" s="9">
        <f t="shared" si="1"/>
        <v>326000</v>
      </c>
      <c r="N16" s="9">
        <f t="shared" si="2"/>
        <v>489000</v>
      </c>
      <c r="O16" s="14">
        <v>16300000</v>
      </c>
      <c r="P16" s="9">
        <v>300000</v>
      </c>
      <c r="Q16" s="9">
        <f t="shared" si="3"/>
        <v>30464</v>
      </c>
      <c r="R16" s="9">
        <f t="shared" si="4"/>
        <v>20164.948453608249</v>
      </c>
      <c r="S16" s="9">
        <f t="shared" si="5"/>
        <v>214473.68421052632</v>
      </c>
      <c r="T16" s="12">
        <v>8.5</v>
      </c>
      <c r="U16" s="8">
        <v>1</v>
      </c>
      <c r="V16" s="21">
        <f t="shared" si="6"/>
        <v>2.8333333333333335</v>
      </c>
    </row>
    <row r="17" spans="1:22" x14ac:dyDescent="0.25">
      <c r="A17" s="8">
        <v>16</v>
      </c>
      <c r="B17" s="12" t="s">
        <v>61</v>
      </c>
      <c r="C17" s="12" t="s">
        <v>24</v>
      </c>
      <c r="D17" s="12" t="s">
        <v>60</v>
      </c>
      <c r="E17" s="12" t="s">
        <v>50</v>
      </c>
      <c r="F17" s="13">
        <v>18.25</v>
      </c>
      <c r="G17" s="13">
        <v>13</v>
      </c>
      <c r="H17" s="13">
        <v>1</v>
      </c>
      <c r="I17" s="13">
        <v>24.25</v>
      </c>
      <c r="J17" s="13">
        <v>72</v>
      </c>
      <c r="K17" s="13">
        <v>4</v>
      </c>
      <c r="L17" s="9">
        <f t="shared" si="0"/>
        <v>694000</v>
      </c>
      <c r="M17" s="9">
        <f t="shared" si="1"/>
        <v>694000</v>
      </c>
      <c r="N17" s="9">
        <f t="shared" si="2"/>
        <v>1041000</v>
      </c>
      <c r="O17" s="14">
        <v>34700000</v>
      </c>
      <c r="P17" s="9">
        <v>300000</v>
      </c>
      <c r="Q17" s="9">
        <f t="shared" si="3"/>
        <v>54016</v>
      </c>
      <c r="R17" s="9">
        <f t="shared" si="4"/>
        <v>42927.83505154639</v>
      </c>
      <c r="S17" s="9">
        <f t="shared" si="5"/>
        <v>456578.94736842107</v>
      </c>
      <c r="T17" s="12">
        <v>10</v>
      </c>
      <c r="U17" s="8">
        <v>2</v>
      </c>
      <c r="V17" s="21">
        <f t="shared" si="6"/>
        <v>6.666666666666667</v>
      </c>
    </row>
    <row r="18" spans="1:22" x14ac:dyDescent="0.25">
      <c r="A18" s="8">
        <v>17</v>
      </c>
      <c r="B18" s="12" t="s">
        <v>61</v>
      </c>
      <c r="C18" s="12" t="s">
        <v>25</v>
      </c>
      <c r="D18" s="12" t="s">
        <v>59</v>
      </c>
      <c r="E18" s="12" t="s">
        <v>49</v>
      </c>
      <c r="F18" s="13">
        <v>18.25</v>
      </c>
      <c r="G18" s="13">
        <v>13</v>
      </c>
      <c r="H18" s="13">
        <v>1</v>
      </c>
      <c r="I18" s="13">
        <v>24.25</v>
      </c>
      <c r="J18" s="13">
        <v>72</v>
      </c>
      <c r="K18" s="13">
        <v>4</v>
      </c>
      <c r="L18" s="9">
        <f t="shared" si="0"/>
        <v>284000</v>
      </c>
      <c r="M18" s="9">
        <f t="shared" si="1"/>
        <v>284000</v>
      </c>
      <c r="N18" s="9">
        <f t="shared" si="2"/>
        <v>426000</v>
      </c>
      <c r="O18" s="14">
        <v>14200000</v>
      </c>
      <c r="P18" s="9">
        <v>300000</v>
      </c>
      <c r="Q18" s="9">
        <f t="shared" si="3"/>
        <v>27776</v>
      </c>
      <c r="R18" s="9">
        <f t="shared" si="4"/>
        <v>17567.01030927835</v>
      </c>
      <c r="S18" s="9">
        <f t="shared" si="5"/>
        <v>186842.10526315789</v>
      </c>
      <c r="T18" s="12">
        <v>9.5</v>
      </c>
      <c r="U18" s="8">
        <v>3</v>
      </c>
      <c r="V18" s="21">
        <f t="shared" si="6"/>
        <v>9.5</v>
      </c>
    </row>
    <row r="19" spans="1:22" x14ac:dyDescent="0.25">
      <c r="A19" s="8">
        <v>18</v>
      </c>
      <c r="B19" s="12" t="s">
        <v>61</v>
      </c>
      <c r="C19" s="12" t="s">
        <v>3</v>
      </c>
      <c r="D19" s="12" t="s">
        <v>56</v>
      </c>
      <c r="E19" s="12" t="s">
        <v>50</v>
      </c>
      <c r="F19" s="13">
        <v>18.25</v>
      </c>
      <c r="G19" s="13">
        <v>13</v>
      </c>
      <c r="H19" s="13">
        <v>1</v>
      </c>
      <c r="I19" s="13">
        <v>24.25</v>
      </c>
      <c r="J19" s="13">
        <v>72</v>
      </c>
      <c r="K19" s="13">
        <v>4</v>
      </c>
      <c r="L19" s="9">
        <f t="shared" si="0"/>
        <v>246000</v>
      </c>
      <c r="M19" s="9">
        <f t="shared" si="1"/>
        <v>246000</v>
      </c>
      <c r="N19" s="9">
        <f t="shared" si="2"/>
        <v>369000</v>
      </c>
      <c r="O19" s="14">
        <v>12300000</v>
      </c>
      <c r="P19" s="9">
        <v>300000</v>
      </c>
      <c r="Q19" s="9">
        <f t="shared" si="3"/>
        <v>25344</v>
      </c>
      <c r="R19" s="9">
        <f t="shared" si="4"/>
        <v>15216.494845360825</v>
      </c>
      <c r="S19" s="9">
        <f t="shared" si="5"/>
        <v>161842.10526315789</v>
      </c>
      <c r="T19" s="12">
        <v>7.5</v>
      </c>
      <c r="U19" s="8">
        <v>2</v>
      </c>
      <c r="V19" s="21">
        <f t="shared" si="6"/>
        <v>5</v>
      </c>
    </row>
    <row r="20" spans="1:22" x14ac:dyDescent="0.25">
      <c r="A20" s="8">
        <v>19</v>
      </c>
      <c r="B20" s="12" t="s">
        <v>61</v>
      </c>
      <c r="C20" s="12" t="s">
        <v>2</v>
      </c>
      <c r="D20" s="12" t="s">
        <v>54</v>
      </c>
      <c r="E20" s="12" t="s">
        <v>49</v>
      </c>
      <c r="F20" s="13">
        <v>18.25</v>
      </c>
      <c r="G20" s="13">
        <v>13</v>
      </c>
      <c r="H20" s="13">
        <v>1</v>
      </c>
      <c r="I20" s="13">
        <v>24.25</v>
      </c>
      <c r="J20" s="13">
        <v>72</v>
      </c>
      <c r="K20" s="13">
        <v>4</v>
      </c>
      <c r="L20" s="9">
        <f t="shared" si="0"/>
        <v>286000</v>
      </c>
      <c r="M20" s="9">
        <f t="shared" si="1"/>
        <v>286000</v>
      </c>
      <c r="N20" s="9">
        <f t="shared" si="2"/>
        <v>429000</v>
      </c>
      <c r="O20" s="14">
        <v>14300000</v>
      </c>
      <c r="P20" s="9">
        <v>300000</v>
      </c>
      <c r="Q20" s="9">
        <f t="shared" si="3"/>
        <v>27904</v>
      </c>
      <c r="R20" s="9">
        <f t="shared" si="4"/>
        <v>17690.721649484534</v>
      </c>
      <c r="S20" s="9">
        <f t="shared" si="5"/>
        <v>188157.89473684211</v>
      </c>
      <c r="T20" s="12">
        <v>10.5</v>
      </c>
      <c r="U20" s="8">
        <v>1</v>
      </c>
      <c r="V20" s="21">
        <f t="shared" si="6"/>
        <v>3.5</v>
      </c>
    </row>
    <row r="21" spans="1:22" x14ac:dyDescent="0.25">
      <c r="A21" s="8">
        <v>20</v>
      </c>
      <c r="B21" s="12" t="s">
        <v>61</v>
      </c>
      <c r="C21" s="12" t="s">
        <v>4</v>
      </c>
      <c r="D21" s="12" t="s">
        <v>59</v>
      </c>
      <c r="E21" s="12" t="s">
        <v>50</v>
      </c>
      <c r="F21" s="13">
        <v>18.25</v>
      </c>
      <c r="G21" s="13">
        <v>13</v>
      </c>
      <c r="H21" s="13">
        <v>1</v>
      </c>
      <c r="I21" s="13">
        <v>24.25</v>
      </c>
      <c r="J21" s="13">
        <v>72</v>
      </c>
      <c r="K21" s="13">
        <v>4</v>
      </c>
      <c r="L21" s="9">
        <f t="shared" si="0"/>
        <v>296000</v>
      </c>
      <c r="M21" s="9">
        <f t="shared" si="1"/>
        <v>296000</v>
      </c>
      <c r="N21" s="9">
        <f t="shared" si="2"/>
        <v>444000</v>
      </c>
      <c r="O21" s="14">
        <v>14800000</v>
      </c>
      <c r="P21" s="9">
        <v>300001</v>
      </c>
      <c r="Q21" s="9">
        <f t="shared" si="3"/>
        <v>28544.031999999999</v>
      </c>
      <c r="R21" s="9">
        <f t="shared" si="4"/>
        <v>18309.278350515466</v>
      </c>
      <c r="S21" s="9">
        <f t="shared" si="5"/>
        <v>194736.84210526315</v>
      </c>
      <c r="T21" s="12">
        <v>11</v>
      </c>
      <c r="U21" s="8">
        <v>2</v>
      </c>
      <c r="V21" s="21">
        <f t="shared" si="6"/>
        <v>7.333333333333333</v>
      </c>
    </row>
    <row r="22" spans="1:22" x14ac:dyDescent="0.2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2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2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4" sqref="H24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39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37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15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</row>
    <row r="4" spans="1:16330" x14ac:dyDescent="2.0499999999999998">
      <c r="A4" s="2" t="s">
        <v>46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</row>
    <row r="5" spans="1:16330" s="6" customFormat="1" x14ac:dyDescent="2.0499999999999998">
      <c r="A5" s="20" t="s">
        <v>26</v>
      </c>
      <c r="B5" s="6" t="s">
        <v>27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37</v>
      </c>
      <c r="C6" s="2">
        <v>0</v>
      </c>
      <c r="D6" s="2">
        <f>IF(AND(D$5&gt;=Main!$H2+$B$2,D$5&lt;=(SUM(Main!$F2:$G2)+Main!$H2+$B$2)),Main!$Q2,0)</f>
        <v>25728</v>
      </c>
      <c r="E6" s="2">
        <f>IF(AND(E$5&gt;=Main!$H2+$B$2,E$5&lt;=(SUM(Main!$F2:$G2)+Main!$H2+$B$2)),Main!$Q2,0)</f>
        <v>25728</v>
      </c>
      <c r="F6" s="2">
        <f>IF(AND(F$5&gt;=Main!$H2+$B$2,F$5&lt;=(SUM(Main!$F2:$G2)+Main!$H2+$B$2)),Main!$Q2,0)</f>
        <v>25728</v>
      </c>
      <c r="G6" s="2">
        <f>IF(AND(G$5&gt;=Main!$H2+$B$2,G$5&lt;=(SUM(Main!$F2:$G2)+Main!$H2+$B$2)),Main!$Q2,0)</f>
        <v>25728</v>
      </c>
      <c r="H6" s="2">
        <f>IF(AND(H$5&gt;=Main!$H2+$B$2,H$5&lt;=(SUM(Main!$F2:$G2)+Main!$H2+$B$2)),Main!$Q2,0)</f>
        <v>25728</v>
      </c>
      <c r="I6" s="2">
        <f>IF(AND(I$5&gt;=Main!$H2+$B$2,I$5&lt;=(SUM(Main!$F2:$G2)+Main!$H2+$B$2)),Main!$Q2,0)</f>
        <v>25728</v>
      </c>
      <c r="J6" s="2">
        <f>IF(AND(J$5&gt;=Main!$H2+$B$2,J$5&lt;=(SUM(Main!$F2:$G2)+Main!$H2+$B$2)),Main!$Q2,0)</f>
        <v>25728</v>
      </c>
      <c r="K6" s="2">
        <f>IF(AND(K$5&gt;=Main!$H2+$B$2,K$5&lt;=(SUM(Main!$F2:$G2)+Main!$H2+$B$2)),Main!$Q2,0)</f>
        <v>25728</v>
      </c>
      <c r="L6" s="2">
        <f>IF(AND(L$5&gt;=Main!$H2+$B$2,L$5&lt;=(SUM(Main!$F2:$G2)+Main!$H2+$B$2)),Main!$Q2,0)</f>
        <v>25728</v>
      </c>
      <c r="M6" s="2">
        <f>IF(AND(M$5&gt;=Main!$H2+$B$2,M$5&lt;=(SUM(Main!$F2:$G2)+Main!$H2+$B$2)),Main!$Q2,0)</f>
        <v>25728</v>
      </c>
      <c r="N6" s="2">
        <f>IF(AND(N$5&gt;=Main!$H2+$B$2,N$5&lt;=(SUM(Main!$F2:$G2)+Main!$H2+$B$2)),Main!$Q2,0)</f>
        <v>25728</v>
      </c>
      <c r="O6" s="2">
        <f>IF(AND(O$5&gt;=Main!$H2+$B$2,O$5&lt;=(SUM(Main!$F2:$G2)+Main!$H2+$B$2)),Main!$Q2,0)</f>
        <v>25728</v>
      </c>
      <c r="P6" s="2">
        <f>IF(AND(P$5&gt;=Main!$H2+$B$2,P$5&lt;=(SUM(Main!$F2:$G2)+Main!$H2+$B$2)),Main!$Q2,0)</f>
        <v>25728</v>
      </c>
      <c r="Q6" s="2">
        <f>IF(AND(Q$5&gt;=Main!$H2+$B$2,Q$5&lt;=(SUM(Main!$F2:$G2)+Main!$H2+$B$2)),Main!$Q2,0)</f>
        <v>25728</v>
      </c>
      <c r="R6" s="2">
        <f>IF(AND(R$5&gt;=Main!$H2+$B$2,R$5&lt;=(SUM(Main!$F2:$G2)+Main!$H2+$B$2)),Main!$Q2,0)</f>
        <v>25728</v>
      </c>
      <c r="S6" s="2">
        <f>IF(AND(S$5&gt;=Main!$H2+$B$2,S$5&lt;=(SUM(Main!$F2:$G2)+Main!$H2+$B$2)),Main!$Q2,0)</f>
        <v>25728</v>
      </c>
      <c r="T6" s="2">
        <f>IF(AND(T$5&gt;=Main!$H2+$B$2,T$5&lt;=(SUM(Main!$F2:$G2)+Main!$H2+$B$2)),Main!$Q2,0)</f>
        <v>25728</v>
      </c>
      <c r="U6" s="2">
        <f>IF(AND(U$5&gt;=Main!$H2+$B$2,U$5&lt;=(SUM(Main!$F2:$G2)+Main!$H2+$B$2)),Main!$Q2,0)</f>
        <v>25728</v>
      </c>
      <c r="V6" s="2">
        <f>IF(AND(V$5&gt;=Main!$H2+$B$2,V$5&lt;=(SUM(Main!$F2:$G2)+Main!$H2+$B$2)),Main!$Q2,0)</f>
        <v>25728</v>
      </c>
      <c r="W6" s="2">
        <f>IF(AND(W$5&gt;=Main!$H2+$B$2,W$5&lt;=(SUM(Main!$F2:$G2)+Main!$H2+$B$2)),Main!$Q2,0)</f>
        <v>25728</v>
      </c>
      <c r="X6" s="2">
        <f>IF(AND(X$5&gt;=Main!$H2+$B$2,X$5&lt;=(SUM(Main!$F2:$G2)+Main!$H2+$B$2)),Main!$Q2,0)</f>
        <v>25728</v>
      </c>
      <c r="Y6" s="2">
        <f>IF(AND(Y$5&gt;=Main!$H2+$B$2,Y$5&lt;=(SUM(Main!$F2:$G2)+Main!$H2+$B$2)),Main!$Q2,0)</f>
        <v>25728</v>
      </c>
      <c r="Z6" s="2">
        <f>IF(AND(Z$5&gt;=Main!$H2+$B$2,Z$5&lt;=(SUM(Main!$F2:$G2)+Main!$H2+$B$2)),Main!$Q2,0)</f>
        <v>25728</v>
      </c>
      <c r="AA6" s="2">
        <f>IF(AND(AA$5&gt;=Main!$H2+$B$2,AA$5&lt;=(SUM(Main!$F2:$G2)+Main!$H2+$B$2)),Main!$Q2,0)</f>
        <v>25728</v>
      </c>
      <c r="AB6" s="2">
        <f>IF(AND(AB$5&gt;=Main!$H2+$B$2,AB$5&lt;=(SUM(Main!$F2:$G2)+Main!$H2+$B$2)),Main!$Q2,0)</f>
        <v>25728</v>
      </c>
      <c r="AC6" s="2">
        <f>IF(AND(AC$5&gt;=Main!$H2+$B$2,AC$5&lt;=(SUM(Main!$F2:$G2)+Main!$H2+$B$2)),Main!$Q2,0)</f>
        <v>25728</v>
      </c>
      <c r="AD6" s="2">
        <f>IF(AND(AD$5&gt;=Main!$H2+$B$2,AD$5&lt;=(SUM(Main!$F2:$G2)+Main!$H2+$B$2)),Main!$Q2,0)</f>
        <v>25728</v>
      </c>
      <c r="AE6" s="2">
        <f>IF(AND(AE$5&gt;=Main!$H2+$B$2,AE$5&lt;=(SUM(Main!$F2:$G2)+Main!$H2+$B$2)),Main!$Q2,0)</f>
        <v>25728</v>
      </c>
      <c r="AF6" s="2">
        <f>IF(AND(AF$5&gt;=Main!$H2+$B$2,AF$5&lt;=(SUM(Main!$F2:$G2)+Main!$H2+$B$2)),Main!$Q2,0)</f>
        <v>25728</v>
      </c>
      <c r="AG6" s="2">
        <f>IF(AND(AG$5&gt;=Main!$H2+$B$2,AG$5&lt;=(SUM(Main!$F2:$G2)+Main!$H2+$B$2)),Main!$Q2,0)</f>
        <v>25728</v>
      </c>
      <c r="AH6" s="2">
        <f>IF(AND(AH$5&gt;=Main!$H2+$B$2,AH$5&lt;=(SUM(Main!$F2:$G2)+Main!$H2+$B$2)),Main!$Q2,0)</f>
        <v>25728</v>
      </c>
      <c r="AI6" s="2">
        <f>IF(AND(AI$5&gt;=Main!$H2+$B$2,AI$5&lt;=(SUM(Main!$F2:$G2)+Main!$H2+$B$2)),Main!$Q2,0)</f>
        <v>25728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45</v>
      </c>
    </row>
    <row r="7" spans="1:16330" s="2" customFormat="1" x14ac:dyDescent="2.0499999999999998">
      <c r="A7" s="19"/>
      <c r="B7" s="2" t="s">
        <v>15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0</v>
      </c>
      <c r="AA7" s="2">
        <f>IF(AND('Gantt Chart'!AA$5&gt;(SUM(Main!$F2:$G2)+Main!$H2+$B$3),'Gantt Chart'!AA$5&lt;=(SUM(Main!$F2:$G2)+Main!$H2+Main!$I2+$B$3)),Main!$R2,0)</f>
        <v>0</v>
      </c>
      <c r="AB7" s="2">
        <f>IF(AND('Gantt Chart'!AB$5&gt;(SUM(Main!$F2:$G2)+Main!$H2+$B$3),'Gantt Chart'!AB$5&lt;=(SUM(Main!$F2:$G2)+Main!$H2+Main!$I2+$B$3)),Main!$R2,0)</f>
        <v>0</v>
      </c>
      <c r="AC7" s="2">
        <f>IF(AND('Gantt Chart'!AC$5&gt;(SUM(Main!$F2:$G2)+Main!$H2+$B$3),'Gantt Chart'!AC$5&lt;=(SUM(Main!$F2:$G2)+Main!$H2+Main!$I2+$B$3)),Main!$R2,0)</f>
        <v>0</v>
      </c>
      <c r="AD7" s="2">
        <f>IF(AND('Gantt Chart'!AD$5&gt;(SUM(Main!$F2:$G2)+Main!$H2+$B$3),'Gantt Chart'!AD$5&lt;=(SUM(Main!$F2:$G2)+Main!$H2+Main!$I2+$B$3)),Main!$R2,0)</f>
        <v>0</v>
      </c>
      <c r="AE7" s="2">
        <f>IF(AND('Gantt Chart'!AE$5&gt;(SUM(Main!$F2:$G2)+Main!$H2+$B$3),'Gantt Chart'!AE$5&lt;=(SUM(Main!$F2:$G2)+Main!$H2+Main!$I2+$B$3)),Main!$R2,0)</f>
        <v>0</v>
      </c>
      <c r="AF7" s="2">
        <f>IF(AND('Gantt Chart'!AF$5&gt;(SUM(Main!$F2:$G2)+Main!$H2+$B$3),'Gantt Chart'!AF$5&lt;=(SUM(Main!$F2:$G2)+Main!$H2+Main!$I2+$B$3)),Main!$R2,0)</f>
        <v>0</v>
      </c>
      <c r="AG7" s="2">
        <f>IF(AND('Gantt Chart'!AG$5&gt;(SUM(Main!$F2:$G2)+Main!$H2+$B$3),'Gantt Chart'!AG$5&lt;=(SUM(Main!$F2:$G2)+Main!$H2+Main!$I2+$B$3)),Main!$R2,0)</f>
        <v>0</v>
      </c>
      <c r="AH7" s="2">
        <f>IF(AND('Gantt Chart'!AH$5&gt;(SUM(Main!$F2:$G2)+Main!$H2+$B$3),'Gantt Chart'!AH$5&lt;=(SUM(Main!$F2:$G2)+Main!$H2+Main!$I2+$B$3)),Main!$R2,0)</f>
        <v>0</v>
      </c>
      <c r="AI7" s="2">
        <f>IF(AND('Gantt Chart'!AI$5&gt;(SUM(Main!$F2:$G2)+Main!$H2+$B$3),'Gantt Chart'!AI$5&lt;=(SUM(Main!$F2:$G2)+Main!$H2+Main!$I2+$B$3)),Main!$R2,0)</f>
        <v>0</v>
      </c>
      <c r="AJ7" s="2">
        <f>IF(AND('Gantt Chart'!AJ$5&gt;(SUM(Main!$F2:$G2)+Main!$H2+$B$3),'Gantt Chart'!AJ$5&lt;=(SUM(Main!$F2:$G2)+Main!$H2+Main!$I2+$B$3)),Main!$R2,0)</f>
        <v>15587.628865979381</v>
      </c>
      <c r="AK7" s="2">
        <f>IF(AND('Gantt Chart'!AK$5&gt;(SUM(Main!$F2:$G2)+Main!$H2+$B$3),'Gantt Chart'!AK$5&lt;=(SUM(Main!$F2:$G2)+Main!$H2+Main!$I2+$B$3)),Main!$R2,0)</f>
        <v>15587.628865979381</v>
      </c>
      <c r="AL7" s="2">
        <f>IF(AND('Gantt Chart'!AL$5&gt;(SUM(Main!$F2:$G2)+Main!$H2+$B$3),'Gantt Chart'!AL$5&lt;=(SUM(Main!$F2:$G2)+Main!$H2+Main!$I2+$B$3)),Main!$R2,0)</f>
        <v>15587.628865979381</v>
      </c>
      <c r="AM7" s="2">
        <f>IF(AND('Gantt Chart'!AM$5&gt;(SUM(Main!$F2:$G2)+Main!$H2+$B$3),'Gantt Chart'!AM$5&lt;=(SUM(Main!$F2:$G2)+Main!$H2+Main!$I2+$B$3)),Main!$R2,0)</f>
        <v>15587.628865979381</v>
      </c>
      <c r="AN7" s="2">
        <f>IF(AND('Gantt Chart'!AN$5&gt;(SUM(Main!$F2:$G2)+Main!$H2+$B$3),'Gantt Chart'!AN$5&lt;=(SUM(Main!$F2:$G2)+Main!$H2+Main!$I2+$B$3)),Main!$R2,0)</f>
        <v>15587.628865979381</v>
      </c>
      <c r="AO7" s="2">
        <f>IF(AND('Gantt Chart'!AO$5&gt;(SUM(Main!$F2:$G2)+Main!$H2+$B$3),'Gantt Chart'!AO$5&lt;=(SUM(Main!$F2:$G2)+Main!$H2+Main!$I2+$B$3)),Main!$R2,0)</f>
        <v>15587.628865979381</v>
      </c>
      <c r="AP7" s="2">
        <f>IF(AND('Gantt Chart'!AP$5&gt;(SUM(Main!$F2:$G2)+Main!$H2+$B$3),'Gantt Chart'!AP$5&lt;=(SUM(Main!$F2:$G2)+Main!$H2+Main!$I2+$B$3)),Main!$R2,0)</f>
        <v>15587.628865979381</v>
      </c>
      <c r="AQ7" s="2">
        <f>IF(AND('Gantt Chart'!AQ$5&gt;(SUM(Main!$F2:$G2)+Main!$H2+$B$3),'Gantt Chart'!AQ$5&lt;=(SUM(Main!$F2:$G2)+Main!$H2+Main!$I2+$B$3)),Main!$R2,0)</f>
        <v>15587.628865979381</v>
      </c>
      <c r="AR7" s="2">
        <f>IF(AND('Gantt Chart'!AR$5&gt;(SUM(Main!$F2:$G2)+Main!$H2+$B$3),'Gantt Chart'!AR$5&lt;=(SUM(Main!$F2:$G2)+Main!$H2+Main!$I2+$B$3)),Main!$R2,0)</f>
        <v>15587.628865979381</v>
      </c>
      <c r="AS7" s="2">
        <f>IF(AND('Gantt Chart'!AS$5&gt;(SUM(Main!$F2:$G2)+Main!$H2+$B$3),'Gantt Chart'!AS$5&lt;=(SUM(Main!$F2:$G2)+Main!$H2+Main!$I2+$B$3)),Main!$R2,0)</f>
        <v>15587.628865979381</v>
      </c>
      <c r="AT7" s="2">
        <f>IF(AND('Gantt Chart'!AT$5&gt;(SUM(Main!$F2:$G2)+Main!$H2+$B$3),'Gantt Chart'!AT$5&lt;=(SUM(Main!$F2:$G2)+Main!$H2+Main!$I2+$B$3)),Main!$R2,0)</f>
        <v>15587.628865979381</v>
      </c>
      <c r="AU7" s="2">
        <f>IF(AND('Gantt Chart'!AU$5&gt;(SUM(Main!$F2:$G2)+Main!$H2+$B$3),'Gantt Chart'!AU$5&lt;=(SUM(Main!$F2:$G2)+Main!$H2+Main!$I2+$B$3)),Main!$R2,0)</f>
        <v>15587.628865979381</v>
      </c>
      <c r="AV7" s="2">
        <f>IF(AND('Gantt Chart'!AV$5&gt;(SUM(Main!$F2:$G2)+Main!$H2+$B$3),'Gantt Chart'!AV$5&lt;=(SUM(Main!$F2:$G2)+Main!$H2+Main!$I2+$B$3)),Main!$R2,0)</f>
        <v>15587.628865979381</v>
      </c>
      <c r="AW7" s="2">
        <f>IF(AND('Gantt Chart'!AW$5&gt;(SUM(Main!$F2:$G2)+Main!$H2+$B$3),'Gantt Chart'!AW$5&lt;=(SUM(Main!$F2:$G2)+Main!$H2+Main!$I2+$B$3)),Main!$R2,0)</f>
        <v>15587.628865979381</v>
      </c>
      <c r="AX7" s="2">
        <f>IF(AND('Gantt Chart'!AX$5&gt;(SUM(Main!$F2:$G2)+Main!$H2+$B$3),'Gantt Chart'!AX$5&lt;=(SUM(Main!$F2:$G2)+Main!$H2+Main!$I2+$B$3)),Main!$R2,0)</f>
        <v>15587.628865979381</v>
      </c>
      <c r="AY7" s="2">
        <f>IF(AND('Gantt Chart'!AY$5&gt;(SUM(Main!$F2:$G2)+Main!$H2+$B$3),'Gantt Chart'!AY$5&lt;=(SUM(Main!$F2:$G2)+Main!$H2+Main!$I2+$B$3)),Main!$R2,0)</f>
        <v>15587.628865979381</v>
      </c>
      <c r="AZ7" s="2">
        <f>IF(AND('Gantt Chart'!AZ$5&gt;(SUM(Main!$F2:$G2)+Main!$H2+$B$3),'Gantt Chart'!AZ$5&lt;=(SUM(Main!$F2:$G2)+Main!$H2+Main!$I2+$B$3)),Main!$R2,0)</f>
        <v>15587.628865979381</v>
      </c>
      <c r="BA7" s="2">
        <f>IF(AND('Gantt Chart'!BA$5&gt;(SUM(Main!$F2:$G2)+Main!$H2+$B$3),'Gantt Chart'!BA$5&lt;=(SUM(Main!$F2:$G2)+Main!$H2+Main!$I2+$B$3)),Main!$R2,0)</f>
        <v>15587.628865979381</v>
      </c>
      <c r="BB7" s="2">
        <f>IF(AND('Gantt Chart'!BB$5&gt;(SUM(Main!$F2:$G2)+Main!$H2+$B$3),'Gantt Chart'!BB$5&lt;=(SUM(Main!$F2:$G2)+Main!$H2+Main!$I2+$B$3)),Main!$R2,0)</f>
        <v>15587.628865979381</v>
      </c>
      <c r="BC7" s="2">
        <f>IF(AND('Gantt Chart'!BC$5&gt;(SUM(Main!$F2:$G2)+Main!$H2+$B$3),'Gantt Chart'!BC$5&lt;=(SUM(Main!$F2:$G2)+Main!$H2+Main!$I2+$B$3)),Main!$R2,0)</f>
        <v>15587.628865979381</v>
      </c>
      <c r="BD7" s="2">
        <f>IF(AND('Gantt Chart'!BD$5&gt;(SUM(Main!$F2:$G2)+Main!$H2+$B$3),'Gantt Chart'!BD$5&lt;=(SUM(Main!$F2:$G2)+Main!$H2+Main!$I2+$B$3)),Main!$R2,0)</f>
        <v>15587.628865979381</v>
      </c>
      <c r="BE7" s="2">
        <f>IF(AND('Gantt Chart'!BE$5&gt;(SUM(Main!$F2:$G2)+Main!$H2+$B$3),'Gantt Chart'!BE$5&lt;=(SUM(Main!$F2:$G2)+Main!$H2+Main!$I2+$B$3)),Main!$R2,0)</f>
        <v>15587.628865979381</v>
      </c>
      <c r="BF7" s="2">
        <f>IF(AND('Gantt Chart'!BF$5&gt;(SUM(Main!$F2:$G2)+Main!$H2+$B$3),'Gantt Chart'!BF$5&lt;=(SUM(Main!$F2:$G2)+Main!$H2+Main!$I2+$B$3)),Main!$R2,0)</f>
        <v>15587.628865979381</v>
      </c>
      <c r="BG7" s="2">
        <f>IF(AND('Gantt Chart'!BG$5&gt;(SUM(Main!$F2:$G2)+Main!$H2+$B$3),'Gantt Chart'!BG$5&lt;=(SUM(Main!$F2:$G2)+Main!$H2+Main!$I2+$B$3)),Main!$R2,0)</f>
        <v>15587.628865979381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45</v>
      </c>
    </row>
    <row r="8" spans="1:16330" s="2" customFormat="1" x14ac:dyDescent="2.0499999999999998">
      <c r="A8" s="19"/>
      <c r="B8" s="2" t="s">
        <v>46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0</v>
      </c>
      <c r="AT8" s="2">
        <f>IF(AND('Gantt Chart'!AT$5&gt;(SUM(Main!$F2:$G2)+Main!$H2+Main!$I2+$B$4),'Gantt Chart'!AT$5&lt;=(SUM(Main!$F2:$G2)+Main!$H2+Main!$I2+SUM(Main!$J2:$K2)+$B$4)),Main!$S2,0)</f>
        <v>0</v>
      </c>
      <c r="AU8" s="2">
        <f>IF(AND('Gantt Chart'!AU$5&gt;(SUM(Main!$F2:$G2)+Main!$H2+Main!$I2+$B$4),'Gantt Chart'!AU$5&lt;=(SUM(Main!$F2:$G2)+Main!$H2+Main!$I2+SUM(Main!$J2:$K2)+$B$4)),Main!$S2,0)</f>
        <v>0</v>
      </c>
      <c r="AV8" s="2">
        <f>IF(AND('Gantt Chart'!AV$5&gt;(SUM(Main!$F2:$G2)+Main!$H2+Main!$I2+$B$4),'Gantt Chart'!AV$5&lt;=(SUM(Main!$F2:$G2)+Main!$H2+Main!$I2+SUM(Main!$J2:$K2)+$B$4)),Main!$S2,0)</f>
        <v>0</v>
      </c>
      <c r="AW8" s="2">
        <f>IF(AND('Gantt Chart'!AW$5&gt;(SUM(Main!$F2:$G2)+Main!$H2+Main!$I2+$B$4),'Gantt Chart'!AW$5&lt;=(SUM(Main!$F2:$G2)+Main!$H2+Main!$I2+SUM(Main!$J2:$K2)+$B$4)),Main!$S2,0)</f>
        <v>0</v>
      </c>
      <c r="AX8" s="2">
        <f>IF(AND('Gantt Chart'!AX$5&gt;(SUM(Main!$F2:$G2)+Main!$H2+Main!$I2+$B$4),'Gantt Chart'!AX$5&lt;=(SUM(Main!$F2:$G2)+Main!$H2+Main!$I2+SUM(Main!$J2:$K2)+$B$4)),Main!$S2,0)</f>
        <v>0</v>
      </c>
      <c r="AY8" s="2">
        <f>IF(AND('Gantt Chart'!AY$5&gt;(SUM(Main!$F2:$G2)+Main!$H2+Main!$I2+$B$4),'Gantt Chart'!AY$5&lt;=(SUM(Main!$F2:$G2)+Main!$H2+Main!$I2+SUM(Main!$J2:$K2)+$B$4)),Main!$S2,0)</f>
        <v>0</v>
      </c>
      <c r="AZ8" s="2">
        <f>IF(AND('Gantt Chart'!AZ$5&gt;(SUM(Main!$F2:$G2)+Main!$H2+Main!$I2+$B$4),'Gantt Chart'!AZ$5&lt;=(SUM(Main!$F2:$G2)+Main!$H2+Main!$I2+SUM(Main!$J2:$K2)+$B$4)),Main!$S2,0)</f>
        <v>0</v>
      </c>
      <c r="BA8" s="2">
        <f>IF(AND('Gantt Chart'!BA$5&gt;(SUM(Main!$F2:$G2)+Main!$H2+Main!$I2+$B$4),'Gantt Chart'!BA$5&lt;=(SUM(Main!$F2:$G2)+Main!$H2+Main!$I2+SUM(Main!$J2:$K2)+$B$4)),Main!$S2,0)</f>
        <v>0</v>
      </c>
      <c r="BB8" s="2">
        <f>IF(AND('Gantt Chart'!BB$5&gt;(SUM(Main!$F2:$G2)+Main!$H2+Main!$I2+$B$4),'Gantt Chart'!BB$5&lt;=(SUM(Main!$F2:$G2)+Main!$H2+Main!$I2+SUM(Main!$J2:$K2)+$B$4)),Main!$S2,0)</f>
        <v>0</v>
      </c>
      <c r="BC8" s="2">
        <f>IF(AND('Gantt Chart'!BC$5&gt;(SUM(Main!$F2:$G2)+Main!$H2+Main!$I2+$B$4),'Gantt Chart'!BC$5&lt;=(SUM(Main!$F2:$G2)+Main!$H2+Main!$I2+SUM(Main!$J2:$K2)+$B$4)),Main!$S2,0)</f>
        <v>0</v>
      </c>
      <c r="BD8" s="2">
        <f>IF(AND('Gantt Chart'!BD$5&gt;(SUM(Main!$F2:$G2)+Main!$H2+Main!$I2+$B$4),'Gantt Chart'!BD$5&lt;=(SUM(Main!$F2:$G2)+Main!$H2+Main!$I2+SUM(Main!$J2:$K2)+$B$4)),Main!$S2,0)</f>
        <v>0</v>
      </c>
      <c r="BE8" s="2">
        <f>IF(AND('Gantt Chart'!BE$5&gt;(SUM(Main!$F2:$G2)+Main!$H2+Main!$I2+$B$4),'Gantt Chart'!BE$5&lt;=(SUM(Main!$F2:$G2)+Main!$H2+Main!$I2+SUM(Main!$J2:$K2)+$B$4)),Main!$S2,0)</f>
        <v>0</v>
      </c>
      <c r="BF8" s="2">
        <f>IF(AND('Gantt Chart'!BF$5&gt;(SUM(Main!$F2:$G2)+Main!$H2+Main!$I2+$B$4),'Gantt Chart'!BF$5&lt;=(SUM(Main!$F2:$G2)+Main!$H2+Main!$I2+SUM(Main!$J2:$K2)+$B$4)),Main!$S2,0)</f>
        <v>0</v>
      </c>
      <c r="BG8" s="2">
        <f>IF(AND('Gantt Chart'!BG$5&gt;(SUM(Main!$F2:$G2)+Main!$H2+Main!$I2+$B$4),'Gantt Chart'!BG$5&lt;=(SUM(Main!$F2:$G2)+Main!$H2+Main!$I2+SUM(Main!$J2:$K2)+$B$4)),Main!$S2,0)</f>
        <v>0</v>
      </c>
      <c r="BH8" s="2">
        <f>IF(AND('Gantt Chart'!BH$5&gt;(SUM(Main!$F2:$G2)+Main!$H2+Main!$I2+$B$4),'Gantt Chart'!BH$5&lt;=(SUM(Main!$F2:$G2)+Main!$H2+Main!$I2+SUM(Main!$J2:$K2)+$B$4)),Main!$S2,0)</f>
        <v>165789.47368421053</v>
      </c>
      <c r="BI8" s="2">
        <f>IF(AND('Gantt Chart'!BI$5&gt;(SUM(Main!$F2:$G2)+Main!$H2+Main!$I2+$B$4),'Gantt Chart'!BI$5&lt;=(SUM(Main!$F2:$G2)+Main!$H2+Main!$I2+SUM(Main!$J2:$K2)+$B$4)),Main!$S2,0)</f>
        <v>165789.47368421053</v>
      </c>
      <c r="BJ8" s="2">
        <f>IF(AND('Gantt Chart'!BJ$5&gt;(SUM(Main!$F2:$G2)+Main!$H2+Main!$I2+$B$4),'Gantt Chart'!BJ$5&lt;=(SUM(Main!$F2:$G2)+Main!$H2+Main!$I2+SUM(Main!$J2:$K2)+$B$4)),Main!$S2,0)</f>
        <v>165789.47368421053</v>
      </c>
      <c r="BK8" s="2">
        <f>IF(AND('Gantt Chart'!BK$5&gt;(SUM(Main!$F2:$G2)+Main!$H2+Main!$I2+$B$4),'Gantt Chart'!BK$5&lt;=(SUM(Main!$F2:$G2)+Main!$H2+Main!$I2+SUM(Main!$J2:$K2)+$B$4)),Main!$S2,0)</f>
        <v>165789.47368421053</v>
      </c>
      <c r="BL8" s="2">
        <f>IF(AND('Gantt Chart'!BL$5&gt;(SUM(Main!$F2:$G2)+Main!$H2+Main!$I2+$B$4),'Gantt Chart'!BL$5&lt;=(SUM(Main!$F2:$G2)+Main!$H2+Main!$I2+SUM(Main!$J2:$K2)+$B$4)),Main!$S2,0)</f>
        <v>165789.47368421053</v>
      </c>
      <c r="BM8" s="2">
        <f>IF(AND('Gantt Chart'!BM$5&gt;(SUM(Main!$F2:$G2)+Main!$H2+Main!$I2+$B$4),'Gantt Chart'!BM$5&lt;=(SUM(Main!$F2:$G2)+Main!$H2+Main!$I2+SUM(Main!$J2:$K2)+$B$4)),Main!$S2,0)</f>
        <v>165789.47368421053</v>
      </c>
      <c r="BN8" s="2">
        <f>IF(AND('Gantt Chart'!BN$5&gt;(SUM(Main!$F2:$G2)+Main!$H2+Main!$I2+$B$4),'Gantt Chart'!BN$5&lt;=(SUM(Main!$F2:$G2)+Main!$H2+Main!$I2+SUM(Main!$J2:$K2)+$B$4)),Main!$S2,0)</f>
        <v>165789.47368421053</v>
      </c>
      <c r="BO8" s="2">
        <f>IF(AND('Gantt Chart'!BO$5&gt;(SUM(Main!$F2:$G2)+Main!$H2+Main!$I2+$B$4),'Gantt Chart'!BO$5&lt;=(SUM(Main!$F2:$G2)+Main!$H2+Main!$I2+SUM(Main!$J2:$K2)+$B$4)),Main!$S2,0)</f>
        <v>165789.47368421053</v>
      </c>
      <c r="BP8" s="2">
        <f>IF(AND('Gantt Chart'!BP$5&gt;(SUM(Main!$F2:$G2)+Main!$H2+Main!$I2+$B$4),'Gantt Chart'!BP$5&lt;=(SUM(Main!$F2:$G2)+Main!$H2+Main!$I2+SUM(Main!$J2:$K2)+$B$4)),Main!$S2,0)</f>
        <v>165789.47368421053</v>
      </c>
      <c r="BQ8" s="2">
        <f>IF(AND('Gantt Chart'!BQ$5&gt;(SUM(Main!$F2:$G2)+Main!$H2+Main!$I2+$B$4),'Gantt Chart'!BQ$5&lt;=(SUM(Main!$F2:$G2)+Main!$H2+Main!$I2+SUM(Main!$J2:$K2)+$B$4)),Main!$S2,0)</f>
        <v>165789.47368421053</v>
      </c>
      <c r="BR8" s="2">
        <f>IF(AND('Gantt Chart'!BR$5&gt;(SUM(Main!$F2:$G2)+Main!$H2+Main!$I2+$B$4),'Gantt Chart'!BR$5&lt;=(SUM(Main!$F2:$G2)+Main!$H2+Main!$I2+SUM(Main!$J2:$K2)+$B$4)),Main!$S2,0)</f>
        <v>165789.47368421053</v>
      </c>
      <c r="BS8" s="2">
        <f>IF(AND('Gantt Chart'!BS$5&gt;(SUM(Main!$F2:$G2)+Main!$H2+Main!$I2+$B$4),'Gantt Chart'!BS$5&lt;=(SUM(Main!$F2:$G2)+Main!$H2+Main!$I2+SUM(Main!$J2:$K2)+$B$4)),Main!$S2,0)</f>
        <v>165789.47368421053</v>
      </c>
      <c r="BT8" s="2">
        <f>IF(AND('Gantt Chart'!BT$5&gt;(SUM(Main!$F2:$G2)+Main!$H2+Main!$I2+$B$4),'Gantt Chart'!BT$5&lt;=(SUM(Main!$F2:$G2)+Main!$H2+Main!$I2+SUM(Main!$J2:$K2)+$B$4)),Main!$S2,0)</f>
        <v>165789.47368421053</v>
      </c>
      <c r="BU8" s="2">
        <f>IF(AND('Gantt Chart'!BU$5&gt;(SUM(Main!$F2:$G2)+Main!$H2+Main!$I2+$B$4),'Gantt Chart'!BU$5&lt;=(SUM(Main!$F2:$G2)+Main!$H2+Main!$I2+SUM(Main!$J2:$K2)+$B$4)),Main!$S2,0)</f>
        <v>165789.47368421053</v>
      </c>
      <c r="BV8" s="2">
        <f>IF(AND('Gantt Chart'!BV$5&gt;(SUM(Main!$F2:$G2)+Main!$H2+Main!$I2+$B$4),'Gantt Chart'!BV$5&lt;=(SUM(Main!$F2:$G2)+Main!$H2+Main!$I2+SUM(Main!$J2:$K2)+$B$4)),Main!$S2,0)</f>
        <v>165789.47368421053</v>
      </c>
      <c r="BW8" s="2">
        <f>IF(AND('Gantt Chart'!BW$5&gt;(SUM(Main!$F2:$G2)+Main!$H2+Main!$I2+$B$4),'Gantt Chart'!BW$5&lt;=(SUM(Main!$F2:$G2)+Main!$H2+Main!$I2+SUM(Main!$J2:$K2)+$B$4)),Main!$S2,0)</f>
        <v>165789.47368421053</v>
      </c>
      <c r="BX8" s="2">
        <f>IF(AND('Gantt Chart'!BX$5&gt;(SUM(Main!$F2:$G2)+Main!$H2+Main!$I2+$B$4),'Gantt Chart'!BX$5&lt;=(SUM(Main!$F2:$G2)+Main!$H2+Main!$I2+SUM(Main!$J2:$K2)+$B$4)),Main!$S2,0)</f>
        <v>165789.47368421053</v>
      </c>
      <c r="BY8" s="2">
        <f>IF(AND('Gantt Chart'!BY$5&gt;(SUM(Main!$F2:$G2)+Main!$H2+Main!$I2+$B$4),'Gantt Chart'!BY$5&lt;=(SUM(Main!$F2:$G2)+Main!$H2+Main!$I2+SUM(Main!$J2:$K2)+$B$4)),Main!$S2,0)</f>
        <v>165789.47368421053</v>
      </c>
      <c r="BZ8" s="2">
        <f>IF(AND('Gantt Chart'!BZ$5&gt;(SUM(Main!$F2:$G2)+Main!$H2+Main!$I2+$B$4),'Gantt Chart'!BZ$5&lt;=(SUM(Main!$F2:$G2)+Main!$H2+Main!$I2+SUM(Main!$J2:$K2)+$B$4)),Main!$S2,0)</f>
        <v>165789.47368421053</v>
      </c>
      <c r="CA8" s="2">
        <f>IF(AND('Gantt Chart'!CA$5&gt;(SUM(Main!$F2:$G2)+Main!$H2+Main!$I2+$B$4),'Gantt Chart'!CA$5&lt;=(SUM(Main!$F2:$G2)+Main!$H2+Main!$I2+SUM(Main!$J2:$K2)+$B$4)),Main!$S2,0)</f>
        <v>165789.47368421053</v>
      </c>
      <c r="CB8" s="2">
        <f>IF(AND('Gantt Chart'!CB$5&gt;(SUM(Main!$F2:$G2)+Main!$H2+Main!$I2+$B$4),'Gantt Chart'!CB$5&lt;=(SUM(Main!$F2:$G2)+Main!$H2+Main!$I2+SUM(Main!$J2:$K2)+$B$4)),Main!$S2,0)</f>
        <v>165789.47368421053</v>
      </c>
      <c r="CC8" s="2">
        <f>IF(AND('Gantt Chart'!CC$5&gt;(SUM(Main!$F2:$G2)+Main!$H2+Main!$I2+$B$4),'Gantt Chart'!CC$5&lt;=(SUM(Main!$F2:$G2)+Main!$H2+Main!$I2+SUM(Main!$J2:$K2)+$B$4)),Main!$S2,0)</f>
        <v>165789.47368421053</v>
      </c>
      <c r="CD8" s="2">
        <f>IF(AND('Gantt Chart'!CD$5&gt;(SUM(Main!$F2:$G2)+Main!$H2+Main!$I2+$B$4),'Gantt Chart'!CD$5&lt;=(SUM(Main!$F2:$G2)+Main!$H2+Main!$I2+SUM(Main!$J2:$K2)+$B$4)),Main!$S2,0)</f>
        <v>165789.47368421053</v>
      </c>
      <c r="CE8" s="2">
        <f>IF(AND('Gantt Chart'!CE$5&gt;(SUM(Main!$F2:$G2)+Main!$H2+Main!$I2+$B$4),'Gantt Chart'!CE$5&lt;=(SUM(Main!$F2:$G2)+Main!$H2+Main!$I2+SUM(Main!$J2:$K2)+$B$4)),Main!$S2,0)</f>
        <v>165789.47368421053</v>
      </c>
      <c r="CF8" s="2">
        <f>IF(AND('Gantt Chart'!CF$5&gt;(SUM(Main!$F2:$G2)+Main!$H2+Main!$I2+$B$4),'Gantt Chart'!CF$5&lt;=(SUM(Main!$F2:$G2)+Main!$H2+Main!$I2+SUM(Main!$J2:$K2)+$B$4)),Main!$S2,0)</f>
        <v>165789.47368421053</v>
      </c>
      <c r="CG8" s="2">
        <f>IF(AND('Gantt Chart'!CG$5&gt;(SUM(Main!$F2:$G2)+Main!$H2+Main!$I2+$B$4),'Gantt Chart'!CG$5&lt;=(SUM(Main!$F2:$G2)+Main!$H2+Main!$I2+SUM(Main!$J2:$K2)+$B$4)),Main!$S2,0)</f>
        <v>165789.47368421053</v>
      </c>
      <c r="CH8" s="2">
        <f>IF(AND('Gantt Chart'!CH$5&gt;(SUM(Main!$F2:$G2)+Main!$H2+Main!$I2+$B$4),'Gantt Chart'!CH$5&lt;=(SUM(Main!$F2:$G2)+Main!$H2+Main!$I2+SUM(Main!$J2:$K2)+$B$4)),Main!$S2,0)</f>
        <v>165789.47368421053</v>
      </c>
      <c r="CI8" s="2">
        <f>IF(AND('Gantt Chart'!CI$5&gt;(SUM(Main!$F2:$G2)+Main!$H2+Main!$I2+$B$4),'Gantt Chart'!CI$5&lt;=(SUM(Main!$F2:$G2)+Main!$H2+Main!$I2+SUM(Main!$J2:$K2)+$B$4)),Main!$S2,0)</f>
        <v>165789.47368421053</v>
      </c>
      <c r="CJ8" s="2">
        <f>IF(AND('Gantt Chart'!CJ$5&gt;(SUM(Main!$F2:$G2)+Main!$H2+Main!$I2+$B$4),'Gantt Chart'!CJ$5&lt;=(SUM(Main!$F2:$G2)+Main!$H2+Main!$I2+SUM(Main!$J2:$K2)+$B$4)),Main!$S2,0)</f>
        <v>165789.47368421053</v>
      </c>
      <c r="CK8" s="2">
        <f>IF(AND('Gantt Chart'!CK$5&gt;(SUM(Main!$F2:$G2)+Main!$H2+Main!$I2+$B$4),'Gantt Chart'!CK$5&lt;=(SUM(Main!$F2:$G2)+Main!$H2+Main!$I2+SUM(Main!$J2:$K2)+$B$4)),Main!$S2,0)</f>
        <v>165789.47368421053</v>
      </c>
      <c r="CL8" s="2">
        <f>IF(AND('Gantt Chart'!CL$5&gt;(SUM(Main!$F2:$G2)+Main!$H2+Main!$I2+$B$4),'Gantt Chart'!CL$5&lt;=(SUM(Main!$F2:$G2)+Main!$H2+Main!$I2+SUM(Main!$J2:$K2)+$B$4)),Main!$S2,0)</f>
        <v>165789.47368421053</v>
      </c>
      <c r="CM8" s="2">
        <f>IF(AND('Gantt Chart'!CM$5&gt;(SUM(Main!$F2:$G2)+Main!$H2+Main!$I2+$B$4),'Gantt Chart'!CM$5&lt;=(SUM(Main!$F2:$G2)+Main!$H2+Main!$I2+SUM(Main!$J2:$K2)+$B$4)),Main!$S2,0)</f>
        <v>165789.47368421053</v>
      </c>
      <c r="CN8" s="2">
        <f>IF(AND('Gantt Chart'!CN$5&gt;(SUM(Main!$F2:$G2)+Main!$H2+Main!$I2+$B$4),'Gantt Chart'!CN$5&lt;=(SUM(Main!$F2:$G2)+Main!$H2+Main!$I2+SUM(Main!$J2:$K2)+$B$4)),Main!$S2,0)</f>
        <v>165789.47368421053</v>
      </c>
      <c r="CO8" s="2">
        <f>IF(AND('Gantt Chart'!CO$5&gt;(SUM(Main!$F2:$G2)+Main!$H2+Main!$I2+$B$4),'Gantt Chart'!CO$5&lt;=(SUM(Main!$F2:$G2)+Main!$H2+Main!$I2+SUM(Main!$J2:$K2)+$B$4)),Main!$S2,0)</f>
        <v>165789.47368421053</v>
      </c>
      <c r="CP8" s="2">
        <f>IF(AND('Gantt Chart'!CP$5&gt;(SUM(Main!$F2:$G2)+Main!$H2+Main!$I2+$B$4),'Gantt Chart'!CP$5&lt;=(SUM(Main!$F2:$G2)+Main!$H2+Main!$I2+SUM(Main!$J2:$K2)+$B$4)),Main!$S2,0)</f>
        <v>165789.47368421053</v>
      </c>
      <c r="CQ8" s="2">
        <f>IF(AND('Gantt Chart'!CQ$5&gt;(SUM(Main!$F2:$G2)+Main!$H2+Main!$I2+$B$4),'Gantt Chart'!CQ$5&lt;=(SUM(Main!$F2:$G2)+Main!$H2+Main!$I2+SUM(Main!$J2:$K2)+$B$4)),Main!$S2,0)</f>
        <v>165789.47368421053</v>
      </c>
      <c r="CR8" s="2">
        <f>IF(AND('Gantt Chart'!CR$5&gt;(SUM(Main!$F2:$G2)+Main!$H2+Main!$I2+$B$4),'Gantt Chart'!CR$5&lt;=(SUM(Main!$F2:$G2)+Main!$H2+Main!$I2+SUM(Main!$J2:$K2)+$B$4)),Main!$S2,0)</f>
        <v>165789.47368421053</v>
      </c>
      <c r="CS8" s="2">
        <f>IF(AND('Gantt Chart'!CS$5&gt;(SUM(Main!$F2:$G2)+Main!$H2+Main!$I2+$B$4),'Gantt Chart'!CS$5&lt;=(SUM(Main!$F2:$G2)+Main!$H2+Main!$I2+SUM(Main!$J2:$K2)+$B$4)),Main!$S2,0)</f>
        <v>165789.47368421053</v>
      </c>
      <c r="CT8" s="2">
        <f>IF(AND('Gantt Chart'!CT$5&gt;(SUM(Main!$F2:$G2)+Main!$H2+Main!$I2+$B$4),'Gantt Chart'!CT$5&lt;=(SUM(Main!$F2:$G2)+Main!$H2+Main!$I2+SUM(Main!$J2:$K2)+$B$4)),Main!$S2,0)</f>
        <v>165789.47368421053</v>
      </c>
      <c r="CU8" s="2">
        <f>IF(AND('Gantt Chart'!CU$5&gt;(SUM(Main!$F2:$G2)+Main!$H2+Main!$I2+$B$4),'Gantt Chart'!CU$5&lt;=(SUM(Main!$F2:$G2)+Main!$H2+Main!$I2+SUM(Main!$J2:$K2)+$B$4)),Main!$S2,0)</f>
        <v>165789.47368421053</v>
      </c>
      <c r="CV8" s="2">
        <f>IF(AND('Gantt Chart'!CV$5&gt;(SUM(Main!$F2:$G2)+Main!$H2+Main!$I2+$B$4),'Gantt Chart'!CV$5&lt;=(SUM(Main!$F2:$G2)+Main!$H2+Main!$I2+SUM(Main!$J2:$K2)+$B$4)),Main!$S2,0)</f>
        <v>165789.47368421053</v>
      </c>
      <c r="CW8" s="2">
        <f>IF(AND('Gantt Chart'!CW$5&gt;(SUM(Main!$F2:$G2)+Main!$H2+Main!$I2+$B$4),'Gantt Chart'!CW$5&lt;=(SUM(Main!$F2:$G2)+Main!$H2+Main!$I2+SUM(Main!$J2:$K2)+$B$4)),Main!$S2,0)</f>
        <v>165789.47368421053</v>
      </c>
      <c r="CX8" s="2">
        <f>IF(AND('Gantt Chart'!CX$5&gt;(SUM(Main!$F2:$G2)+Main!$H2+Main!$I2+$B$4),'Gantt Chart'!CX$5&lt;=(SUM(Main!$F2:$G2)+Main!$H2+Main!$I2+SUM(Main!$J2:$K2)+$B$4)),Main!$S2,0)</f>
        <v>165789.47368421053</v>
      </c>
      <c r="CY8" s="2">
        <f>IF(AND('Gantt Chart'!CY$5&gt;(SUM(Main!$F2:$G2)+Main!$H2+Main!$I2+$B$4),'Gantt Chart'!CY$5&lt;=(SUM(Main!$F2:$G2)+Main!$H2+Main!$I2+SUM(Main!$J2:$K2)+$B$4)),Main!$S2,0)</f>
        <v>165789.47368421053</v>
      </c>
      <c r="CZ8" s="2">
        <f>IF(AND('Gantt Chart'!CZ$5&gt;(SUM(Main!$F2:$G2)+Main!$H2+Main!$I2+$B$4),'Gantt Chart'!CZ$5&lt;=(SUM(Main!$F2:$G2)+Main!$H2+Main!$I2+SUM(Main!$J2:$K2)+$B$4)),Main!$S2,0)</f>
        <v>165789.47368421053</v>
      </c>
      <c r="DA8" s="2">
        <f>IF(AND('Gantt Chart'!DA$5&gt;(SUM(Main!$F2:$G2)+Main!$H2+Main!$I2+$B$4),'Gantt Chart'!DA$5&lt;=(SUM(Main!$F2:$G2)+Main!$H2+Main!$I2+SUM(Main!$J2:$K2)+$B$4)),Main!$S2,0)</f>
        <v>165789.47368421053</v>
      </c>
      <c r="DB8" s="2">
        <f>IF(AND('Gantt Chart'!DB$5&gt;(SUM(Main!$F2:$G2)+Main!$H2+Main!$I2+$B$4),'Gantt Chart'!DB$5&lt;=(SUM(Main!$F2:$G2)+Main!$H2+Main!$I2+SUM(Main!$J2:$K2)+$B$4)),Main!$S2,0)</f>
        <v>165789.47368421053</v>
      </c>
      <c r="DC8" s="2">
        <f>IF(AND('Gantt Chart'!DC$5&gt;(SUM(Main!$F2:$G2)+Main!$H2+Main!$I2+$B$4),'Gantt Chart'!DC$5&lt;=(SUM(Main!$F2:$G2)+Main!$H2+Main!$I2+SUM(Main!$J2:$K2)+$B$4)),Main!$S2,0)</f>
        <v>165789.47368421053</v>
      </c>
      <c r="DD8" s="2">
        <f>IF(AND('Gantt Chart'!DD$5&gt;(SUM(Main!$F2:$G2)+Main!$H2+Main!$I2+$B$4),'Gantt Chart'!DD$5&lt;=(SUM(Main!$F2:$G2)+Main!$H2+Main!$I2+SUM(Main!$J2:$K2)+$B$4)),Main!$S2,0)</f>
        <v>165789.47368421053</v>
      </c>
      <c r="DE8" s="2">
        <f>IF(AND('Gantt Chart'!DE$5&gt;(SUM(Main!$F2:$G2)+Main!$H2+Main!$I2+$B$4),'Gantt Chart'!DE$5&lt;=(SUM(Main!$F2:$G2)+Main!$H2+Main!$I2+SUM(Main!$J2:$K2)+$B$4)),Main!$S2,0)</f>
        <v>165789.47368421053</v>
      </c>
      <c r="DF8" s="2">
        <f>IF(AND('Gantt Chart'!DF$5&gt;(SUM(Main!$F2:$G2)+Main!$H2+Main!$I2+$B$4),'Gantt Chart'!DF$5&lt;=(SUM(Main!$F2:$G2)+Main!$H2+Main!$I2+SUM(Main!$J2:$K2)+$B$4)),Main!$S2,0)</f>
        <v>165789.47368421053</v>
      </c>
      <c r="DG8" s="2">
        <f>IF(AND('Gantt Chart'!DG$5&gt;(SUM(Main!$F2:$G2)+Main!$H2+Main!$I2+$B$4),'Gantt Chart'!DG$5&lt;=(SUM(Main!$F2:$G2)+Main!$H2+Main!$I2+SUM(Main!$J2:$K2)+$B$4)),Main!$S2,0)</f>
        <v>165789.47368421053</v>
      </c>
      <c r="DH8" s="2">
        <f>IF(AND('Gantt Chart'!DH$5&gt;(SUM(Main!$F2:$G2)+Main!$H2+Main!$I2+$B$4),'Gantt Chart'!DH$5&lt;=(SUM(Main!$F2:$G2)+Main!$H2+Main!$I2+SUM(Main!$J2:$K2)+$B$4)),Main!$S2,0)</f>
        <v>165789.47368421053</v>
      </c>
      <c r="DI8" s="2">
        <f>IF(AND('Gantt Chart'!DI$5&gt;(SUM(Main!$F2:$G2)+Main!$H2+Main!$I2+$B$4),'Gantt Chart'!DI$5&lt;=(SUM(Main!$F2:$G2)+Main!$H2+Main!$I2+SUM(Main!$J2:$K2)+$B$4)),Main!$S2,0)</f>
        <v>165789.47368421053</v>
      </c>
      <c r="DJ8" s="2">
        <f>IF(AND('Gantt Chart'!DJ$5&gt;(SUM(Main!$F2:$G2)+Main!$H2+Main!$I2+$B$4),'Gantt Chart'!DJ$5&lt;=(SUM(Main!$F2:$G2)+Main!$H2+Main!$I2+SUM(Main!$J2:$K2)+$B$4)),Main!$S2,0)</f>
        <v>165789.47368421053</v>
      </c>
      <c r="DK8" s="2">
        <f>IF(AND('Gantt Chart'!DK$5&gt;(SUM(Main!$F2:$G2)+Main!$H2+Main!$I2+$B$4),'Gantt Chart'!DK$5&lt;=(SUM(Main!$F2:$G2)+Main!$H2+Main!$I2+SUM(Main!$J2:$K2)+$B$4)),Main!$S2,0)</f>
        <v>165789.47368421053</v>
      </c>
      <c r="DL8" s="2">
        <f>IF(AND('Gantt Chart'!DL$5&gt;(SUM(Main!$F2:$G2)+Main!$H2+Main!$I2+$B$4),'Gantt Chart'!DL$5&lt;=(SUM(Main!$F2:$G2)+Main!$H2+Main!$I2+SUM(Main!$J2:$K2)+$B$4)),Main!$S2,0)</f>
        <v>165789.47368421053</v>
      </c>
      <c r="DM8" s="2">
        <f>IF(AND('Gantt Chart'!DM$5&gt;(SUM(Main!$F2:$G2)+Main!$H2+Main!$I2+$B$4),'Gantt Chart'!DM$5&lt;=(SUM(Main!$F2:$G2)+Main!$H2+Main!$I2+SUM(Main!$J2:$K2)+$B$4)),Main!$S2,0)</f>
        <v>165789.47368421053</v>
      </c>
      <c r="DN8" s="2">
        <f>IF(AND('Gantt Chart'!DN$5&gt;(SUM(Main!$F2:$G2)+Main!$H2+Main!$I2+$B$4),'Gantt Chart'!DN$5&lt;=(SUM(Main!$F2:$G2)+Main!$H2+Main!$I2+SUM(Main!$J2:$K2)+$B$4)),Main!$S2,0)</f>
        <v>165789.47368421053</v>
      </c>
      <c r="DO8" s="2">
        <f>IF(AND('Gantt Chart'!DO$5&gt;(SUM(Main!$F2:$G2)+Main!$H2+Main!$I2+$B$4),'Gantt Chart'!DO$5&lt;=(SUM(Main!$F2:$G2)+Main!$H2+Main!$I2+SUM(Main!$J2:$K2)+$B$4)),Main!$S2,0)</f>
        <v>165789.47368421053</v>
      </c>
      <c r="DP8" s="2">
        <f>IF(AND('Gantt Chart'!DP$5&gt;(SUM(Main!$F2:$G2)+Main!$H2+Main!$I2+$B$4),'Gantt Chart'!DP$5&lt;=(SUM(Main!$F2:$G2)+Main!$H2+Main!$I2+SUM(Main!$J2:$K2)+$B$4)),Main!$S2,0)</f>
        <v>165789.47368421053</v>
      </c>
      <c r="DQ8" s="2">
        <f>IF(AND('Gantt Chart'!DQ$5&gt;(SUM(Main!$F2:$G2)+Main!$H2+Main!$I2+$B$4),'Gantt Chart'!DQ$5&lt;=(SUM(Main!$F2:$G2)+Main!$H2+Main!$I2+SUM(Main!$J2:$K2)+$B$4)),Main!$S2,0)</f>
        <v>165789.47368421053</v>
      </c>
      <c r="DR8" s="2">
        <f>IF(AND('Gantt Chart'!DR$5&gt;(SUM(Main!$F2:$G2)+Main!$H2+Main!$I2+$B$4),'Gantt Chart'!DR$5&lt;=(SUM(Main!$F2:$G2)+Main!$H2+Main!$I2+SUM(Main!$J2:$K2)+$B$4)),Main!$S2,0)</f>
        <v>165789.47368421053</v>
      </c>
      <c r="DS8" s="2">
        <f>IF(AND('Gantt Chart'!DS$5&gt;(SUM(Main!$F2:$G2)+Main!$H2+Main!$I2+$B$4),'Gantt Chart'!DS$5&lt;=(SUM(Main!$F2:$G2)+Main!$H2+Main!$I2+SUM(Main!$J2:$K2)+$B$4)),Main!$S2,0)</f>
        <v>165789.47368421053</v>
      </c>
      <c r="DT8" s="2">
        <f>IF(AND('Gantt Chart'!DT$5&gt;(SUM(Main!$F2:$G2)+Main!$H2+Main!$I2+$B$4),'Gantt Chart'!DT$5&lt;=(SUM(Main!$F2:$G2)+Main!$H2+Main!$I2+SUM(Main!$J2:$K2)+$B$4)),Main!$S2,0)</f>
        <v>165789.47368421053</v>
      </c>
      <c r="DU8" s="2">
        <f>IF(AND('Gantt Chart'!DU$5&gt;(SUM(Main!$F2:$G2)+Main!$H2+Main!$I2+$B$4),'Gantt Chart'!DU$5&lt;=(SUM(Main!$F2:$G2)+Main!$H2+Main!$I2+SUM(Main!$J2:$K2)+$B$4)),Main!$S2,0)</f>
        <v>165789.47368421053</v>
      </c>
      <c r="DV8" s="2">
        <f>IF(AND('Gantt Chart'!DV$5&gt;(SUM(Main!$F2:$G2)+Main!$H2+Main!$I2+$B$4),'Gantt Chart'!DV$5&lt;=(SUM(Main!$F2:$G2)+Main!$H2+Main!$I2+SUM(Main!$J2:$K2)+$B$4)),Main!$S2,0)</f>
        <v>165789.47368421053</v>
      </c>
      <c r="DW8" s="2">
        <f>IF(AND('Gantt Chart'!DW$5&gt;(SUM(Main!$F2:$G2)+Main!$H2+Main!$I2+$B$4),'Gantt Chart'!DW$5&lt;=(SUM(Main!$F2:$G2)+Main!$H2+Main!$I2+SUM(Main!$J2:$K2)+$B$4)),Main!$S2,0)</f>
        <v>165789.47368421053</v>
      </c>
      <c r="DX8" s="2">
        <f>IF(AND('Gantt Chart'!DX$5&gt;(SUM(Main!$F2:$G2)+Main!$H2+Main!$I2+$B$4),'Gantt Chart'!DX$5&lt;=(SUM(Main!$F2:$G2)+Main!$H2+Main!$I2+SUM(Main!$J2:$K2)+$B$4)),Main!$S2,0)</f>
        <v>165789.47368421053</v>
      </c>
      <c r="DY8" s="2">
        <f>IF(AND('Gantt Chart'!DY$5&gt;(SUM(Main!$F2:$G2)+Main!$H2+Main!$I2+$B$4),'Gantt Chart'!DY$5&lt;=(SUM(Main!$F2:$G2)+Main!$H2+Main!$I2+SUM(Main!$J2:$K2)+$B$4)),Main!$S2,0)</f>
        <v>165789.47368421053</v>
      </c>
      <c r="DZ8" s="2">
        <f>IF(AND('Gantt Chart'!DZ$5&gt;(SUM(Main!$F2:$G2)+Main!$H2+Main!$I2+$B$4),'Gantt Chart'!DZ$5&lt;=(SUM(Main!$F2:$G2)+Main!$H2+Main!$I2+SUM(Main!$J2:$K2)+$B$4)),Main!$S2,0)</f>
        <v>165789.47368421053</v>
      </c>
      <c r="EA8" s="2">
        <f>IF(AND('Gantt Chart'!EA$5&gt;(SUM(Main!$F2:$G2)+Main!$H2+Main!$I2+$B$4),'Gantt Chart'!EA$5&lt;=(SUM(Main!$F2:$G2)+Main!$H2+Main!$I2+SUM(Main!$J2:$K2)+$B$4)),Main!$S2,0)</f>
        <v>165789.47368421053</v>
      </c>
      <c r="EB8" s="2">
        <f>IF(AND('Gantt Chart'!EB$5&gt;(SUM(Main!$F2:$G2)+Main!$H2+Main!$I2+$B$4),'Gantt Chart'!EB$5&lt;=(SUM(Main!$F2:$G2)+Main!$H2+Main!$I2+SUM(Main!$J2:$K2)+$B$4)),Main!$S2,0)</f>
        <v>165789.47368421053</v>
      </c>
      <c r="EC8" s="2">
        <f>IF(AND('Gantt Chart'!EC$5&gt;(SUM(Main!$F2:$G2)+Main!$H2+Main!$I2+$B$4),'Gantt Chart'!EC$5&lt;=(SUM(Main!$F2:$G2)+Main!$H2+Main!$I2+SUM(Main!$J2:$K2)+$B$4)),Main!$S2,0)</f>
        <v>165789.47368421053</v>
      </c>
      <c r="ED8" s="2">
        <f>IF(AND('Gantt Chart'!ED$5&gt;(SUM(Main!$F2:$G2)+Main!$H2+Main!$I2+$B$4),'Gantt Chart'!ED$5&lt;=(SUM(Main!$F2:$G2)+Main!$H2+Main!$I2+SUM(Main!$J2:$K2)+$B$4)),Main!$S2,0)</f>
        <v>165789.47368421053</v>
      </c>
      <c r="EE8" s="2">
        <f>IF(AND('Gantt Chart'!EE$5&gt;(SUM(Main!$F2:$G2)+Main!$H2+Main!$I2+$B$4),'Gantt Chart'!EE$5&lt;=(SUM(Main!$F2:$G2)+Main!$H2+Main!$I2+SUM(Main!$J2:$K2)+$B$4)),Main!$S2,0)</f>
        <v>165789.47368421053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45</v>
      </c>
    </row>
    <row r="9" spans="1:16330" s="3" customFormat="1" x14ac:dyDescent="2.0499999999999998">
      <c r="A9" s="19" t="str">
        <f>Main!C3</f>
        <v>N2</v>
      </c>
      <c r="B9" s="2" t="s">
        <v>37</v>
      </c>
      <c r="C9" s="2">
        <v>0</v>
      </c>
      <c r="D9" s="2">
        <f>IF(AND(D$5&gt;=Main!$H3+$B$2,D$5&lt;=(SUM(Main!$F3:$G3)+Main!$H3+$B$2)),Main!$Q3,0)</f>
        <v>30464</v>
      </c>
      <c r="E9" s="2">
        <f>IF(AND(E$5&gt;=Main!$H3+$B$2,E$5&lt;=(SUM(Main!$F3:$G3)+Main!$H3+$B$2)),Main!$Q3,0)</f>
        <v>30464</v>
      </c>
      <c r="F9" s="2">
        <f>IF(AND(F$5&gt;=Main!$H3+$B$2,F$5&lt;=(SUM(Main!$F3:$G3)+Main!$H3+$B$2)),Main!$Q3,0)</f>
        <v>30464</v>
      </c>
      <c r="G9" s="2">
        <f>IF(AND(G$5&gt;=Main!$H3+$B$2,G$5&lt;=(SUM(Main!$F3:$G3)+Main!$H3+$B$2)),Main!$Q3,0)</f>
        <v>30464</v>
      </c>
      <c r="H9" s="2">
        <f>IF(AND(H$5&gt;=Main!$H3+$B$2,H$5&lt;=(SUM(Main!$F3:$G3)+Main!$H3+$B$2)),Main!$Q3,0)</f>
        <v>30464</v>
      </c>
      <c r="I9" s="2">
        <f>IF(AND(I$5&gt;=Main!$H3+$B$2,I$5&lt;=(SUM(Main!$F3:$G3)+Main!$H3+$B$2)),Main!$Q3,0)</f>
        <v>30464</v>
      </c>
      <c r="J9" s="2">
        <f>IF(AND(J$5&gt;=Main!$H3+$B$2,J$5&lt;=(SUM(Main!$F3:$G3)+Main!$H3+$B$2)),Main!$Q3,0)</f>
        <v>30464</v>
      </c>
      <c r="K9" s="2">
        <f>IF(AND(K$5&gt;=Main!$H3+$B$2,K$5&lt;=(SUM(Main!$F3:$G3)+Main!$H3+$B$2)),Main!$Q3,0)</f>
        <v>30464</v>
      </c>
      <c r="L9" s="2">
        <f>IF(AND(L$5&gt;=Main!$H3+$B$2,L$5&lt;=(SUM(Main!$F3:$G3)+Main!$H3+$B$2)),Main!$Q3,0)</f>
        <v>30464</v>
      </c>
      <c r="M9" s="2">
        <f>IF(AND(M$5&gt;=Main!$H3+$B$2,M$5&lt;=(SUM(Main!$F3:$G3)+Main!$H3+$B$2)),Main!$Q3,0)</f>
        <v>30464</v>
      </c>
      <c r="N9" s="2">
        <f>IF(AND(N$5&gt;=Main!$H3+$B$2,N$5&lt;=(SUM(Main!$F3:$G3)+Main!$H3+$B$2)),Main!$Q3,0)</f>
        <v>30464</v>
      </c>
      <c r="O9" s="2">
        <f>IF(AND(O$5&gt;=Main!$H3+$B$2,O$5&lt;=(SUM(Main!$F3:$G3)+Main!$H3+$B$2)),Main!$Q3,0)</f>
        <v>30464</v>
      </c>
      <c r="P9" s="2">
        <f>IF(AND(P$5&gt;=Main!$H3+$B$2,P$5&lt;=(SUM(Main!$F3:$G3)+Main!$H3+$B$2)),Main!$Q3,0)</f>
        <v>30464</v>
      </c>
      <c r="Q9" s="2">
        <f>IF(AND(Q$5&gt;=Main!$H3+$B$2,Q$5&lt;=(SUM(Main!$F3:$G3)+Main!$H3+$B$2)),Main!$Q3,0)</f>
        <v>30464</v>
      </c>
      <c r="R9" s="2">
        <f>IF(AND(R$5&gt;=Main!$H3+$B$2,R$5&lt;=(SUM(Main!$F3:$G3)+Main!$H3+$B$2)),Main!$Q3,0)</f>
        <v>30464</v>
      </c>
      <c r="S9" s="2">
        <f>IF(AND(S$5&gt;=Main!$H3+$B$2,S$5&lt;=(SUM(Main!$F3:$G3)+Main!$H3+$B$2)),Main!$Q3,0)</f>
        <v>30464</v>
      </c>
      <c r="T9" s="2">
        <f>IF(AND(T$5&gt;=Main!$H3+$B$2,T$5&lt;=(SUM(Main!$F3:$G3)+Main!$H3+$B$2)),Main!$Q3,0)</f>
        <v>30464</v>
      </c>
      <c r="U9" s="2">
        <f>IF(AND(U$5&gt;=Main!$H3+$B$2,U$5&lt;=(SUM(Main!$F3:$G3)+Main!$H3+$B$2)),Main!$Q3,0)</f>
        <v>30464</v>
      </c>
      <c r="V9" s="2">
        <f>IF(AND(V$5&gt;=Main!$H3+$B$2,V$5&lt;=(SUM(Main!$F3:$G3)+Main!$H3+$B$2)),Main!$Q3,0)</f>
        <v>30464</v>
      </c>
      <c r="W9" s="2">
        <f>IF(AND(W$5&gt;=Main!$H3+$B$2,W$5&lt;=(SUM(Main!$F3:$G3)+Main!$H3+$B$2)),Main!$Q3,0)</f>
        <v>30464</v>
      </c>
      <c r="X9" s="2">
        <f>IF(AND(X$5&gt;=Main!$H3+$B$2,X$5&lt;=(SUM(Main!$F3:$G3)+Main!$H3+$B$2)),Main!$Q3,0)</f>
        <v>30464</v>
      </c>
      <c r="Y9" s="2">
        <f>IF(AND(Y$5&gt;=Main!$H3+$B$2,Y$5&lt;=(SUM(Main!$F3:$G3)+Main!$H3+$B$2)),Main!$Q3,0)</f>
        <v>30464</v>
      </c>
      <c r="Z9" s="2">
        <f>IF(AND(Z$5&gt;=Main!$H3+$B$2,Z$5&lt;=(SUM(Main!$F3:$G3)+Main!$H3+$B$2)),Main!$Q3,0)</f>
        <v>30464</v>
      </c>
      <c r="AA9" s="2">
        <f>IF(AND(AA$5&gt;=Main!$H3+$B$2,AA$5&lt;=(SUM(Main!$F3:$G3)+Main!$H3+$B$2)),Main!$Q3,0)</f>
        <v>30464</v>
      </c>
      <c r="AB9" s="2">
        <f>IF(AND(AB$5&gt;=Main!$H3+$B$2,AB$5&lt;=(SUM(Main!$F3:$G3)+Main!$H3+$B$2)),Main!$Q3,0)</f>
        <v>30464</v>
      </c>
      <c r="AC9" s="2">
        <f>IF(AND(AC$5&gt;=Main!$H3+$B$2,AC$5&lt;=(SUM(Main!$F3:$G3)+Main!$H3+$B$2)),Main!$Q3,0)</f>
        <v>30464</v>
      </c>
      <c r="AD9" s="2">
        <f>IF(AND(AD$5&gt;=Main!$H3+$B$2,AD$5&lt;=(SUM(Main!$F3:$G3)+Main!$H3+$B$2)),Main!$Q3,0)</f>
        <v>30464</v>
      </c>
      <c r="AE9" s="2">
        <f>IF(AND(AE$5&gt;=Main!$H3+$B$2,AE$5&lt;=(SUM(Main!$F3:$G3)+Main!$H3+$B$2)),Main!$Q3,0)</f>
        <v>30464</v>
      </c>
      <c r="AF9" s="2">
        <f>IF(AND(AF$5&gt;=Main!$H3+$B$2,AF$5&lt;=(SUM(Main!$F3:$G3)+Main!$H3+$B$2)),Main!$Q3,0)</f>
        <v>30464</v>
      </c>
      <c r="AG9" s="2">
        <f>IF(AND(AG$5&gt;=Main!$H3+$B$2,AG$5&lt;=(SUM(Main!$F3:$G3)+Main!$H3+$B$2)),Main!$Q3,0)</f>
        <v>30464</v>
      </c>
      <c r="AH9" s="2">
        <f>IF(AND(AH$5&gt;=Main!$H3+$B$2,AH$5&lt;=(SUM(Main!$F3:$G3)+Main!$H3+$B$2)),Main!$Q3,0)</f>
        <v>30464</v>
      </c>
      <c r="AI9" s="2">
        <f>IF(AND(AI$5&gt;=Main!$H3+$B$2,AI$5&lt;=(SUM(Main!$F3:$G3)+Main!$H3+$B$2)),Main!$Q3,0)</f>
        <v>30464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45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15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0</v>
      </c>
      <c r="AA10" s="2">
        <f>IF(AND('Gantt Chart'!AA$5&gt;(SUM(Main!$F3:$G3)+Main!$H3+$B$3),'Gantt Chart'!AA$5&lt;=(SUM(Main!$F3:$G3)+Main!$H3+Main!$I3+$B$3)),Main!$R3,0)</f>
        <v>0</v>
      </c>
      <c r="AB10" s="2">
        <f>IF(AND('Gantt Chart'!AB$5&gt;(SUM(Main!$F3:$G3)+Main!$H3+$B$3),'Gantt Chart'!AB$5&lt;=(SUM(Main!$F3:$G3)+Main!$H3+Main!$I3+$B$3)),Main!$R3,0)</f>
        <v>0</v>
      </c>
      <c r="AC10" s="2">
        <f>IF(AND('Gantt Chart'!AC$5&gt;(SUM(Main!$F3:$G3)+Main!$H3+$B$3),'Gantt Chart'!AC$5&lt;=(SUM(Main!$F3:$G3)+Main!$H3+Main!$I3+$B$3)),Main!$R3,0)</f>
        <v>0</v>
      </c>
      <c r="AD10" s="2">
        <f>IF(AND('Gantt Chart'!AD$5&gt;(SUM(Main!$F3:$G3)+Main!$H3+$B$3),'Gantt Chart'!AD$5&lt;=(SUM(Main!$F3:$G3)+Main!$H3+Main!$I3+$B$3)),Main!$R3,0)</f>
        <v>0</v>
      </c>
      <c r="AE10" s="2">
        <f>IF(AND('Gantt Chart'!AE$5&gt;(SUM(Main!$F3:$G3)+Main!$H3+$B$3),'Gantt Chart'!AE$5&lt;=(SUM(Main!$F3:$G3)+Main!$H3+Main!$I3+$B$3)),Main!$R3,0)</f>
        <v>0</v>
      </c>
      <c r="AF10" s="2">
        <f>IF(AND('Gantt Chart'!AF$5&gt;(SUM(Main!$F3:$G3)+Main!$H3+$B$3),'Gantt Chart'!AF$5&lt;=(SUM(Main!$F3:$G3)+Main!$H3+Main!$I3+$B$3)),Main!$R3,0)</f>
        <v>0</v>
      </c>
      <c r="AG10" s="2">
        <f>IF(AND('Gantt Chart'!AG$5&gt;(SUM(Main!$F3:$G3)+Main!$H3+$B$3),'Gantt Chart'!AG$5&lt;=(SUM(Main!$F3:$G3)+Main!$H3+Main!$I3+$B$3)),Main!$R3,0)</f>
        <v>0</v>
      </c>
      <c r="AH10" s="2">
        <f>IF(AND('Gantt Chart'!AH$5&gt;(SUM(Main!$F3:$G3)+Main!$H3+$B$3),'Gantt Chart'!AH$5&lt;=(SUM(Main!$F3:$G3)+Main!$H3+Main!$I3+$B$3)),Main!$R3,0)</f>
        <v>0</v>
      </c>
      <c r="AI10" s="2">
        <f>IF(AND('Gantt Chart'!AI$5&gt;(SUM(Main!$F3:$G3)+Main!$H3+$B$3),'Gantt Chart'!AI$5&lt;=(SUM(Main!$F3:$G3)+Main!$H3+Main!$I3+$B$3)),Main!$R3,0)</f>
        <v>0</v>
      </c>
      <c r="AJ10" s="2">
        <f>IF(AND('Gantt Chart'!AJ$5&gt;(SUM(Main!$F3:$G3)+Main!$H3+$B$3),'Gantt Chart'!AJ$5&lt;=(SUM(Main!$F3:$G3)+Main!$H3+Main!$I3+$B$3)),Main!$R3,0)</f>
        <v>20164.948453608249</v>
      </c>
      <c r="AK10" s="2">
        <f>IF(AND('Gantt Chart'!AK$5&gt;(SUM(Main!$F3:$G3)+Main!$H3+$B$3),'Gantt Chart'!AK$5&lt;=(SUM(Main!$F3:$G3)+Main!$H3+Main!$I3+$B$3)),Main!$R3,0)</f>
        <v>20164.948453608249</v>
      </c>
      <c r="AL10" s="2">
        <f>IF(AND('Gantt Chart'!AL$5&gt;(SUM(Main!$F3:$G3)+Main!$H3+$B$3),'Gantt Chart'!AL$5&lt;=(SUM(Main!$F3:$G3)+Main!$H3+Main!$I3+$B$3)),Main!$R3,0)</f>
        <v>20164.948453608249</v>
      </c>
      <c r="AM10" s="2">
        <f>IF(AND('Gantt Chart'!AM$5&gt;(SUM(Main!$F3:$G3)+Main!$H3+$B$3),'Gantt Chart'!AM$5&lt;=(SUM(Main!$F3:$G3)+Main!$H3+Main!$I3+$B$3)),Main!$R3,0)</f>
        <v>20164.948453608249</v>
      </c>
      <c r="AN10" s="2">
        <f>IF(AND('Gantt Chart'!AN$5&gt;(SUM(Main!$F3:$G3)+Main!$H3+$B$3),'Gantt Chart'!AN$5&lt;=(SUM(Main!$F3:$G3)+Main!$H3+Main!$I3+$B$3)),Main!$R3,0)</f>
        <v>20164.948453608249</v>
      </c>
      <c r="AO10" s="2">
        <f>IF(AND('Gantt Chart'!AO$5&gt;(SUM(Main!$F3:$G3)+Main!$H3+$B$3),'Gantt Chart'!AO$5&lt;=(SUM(Main!$F3:$G3)+Main!$H3+Main!$I3+$B$3)),Main!$R3,0)</f>
        <v>20164.948453608249</v>
      </c>
      <c r="AP10" s="2">
        <f>IF(AND('Gantt Chart'!AP$5&gt;(SUM(Main!$F3:$G3)+Main!$H3+$B$3),'Gantt Chart'!AP$5&lt;=(SUM(Main!$F3:$G3)+Main!$H3+Main!$I3+$B$3)),Main!$R3,0)</f>
        <v>20164.948453608249</v>
      </c>
      <c r="AQ10" s="2">
        <f>IF(AND('Gantt Chart'!AQ$5&gt;(SUM(Main!$F3:$G3)+Main!$H3+$B$3),'Gantt Chart'!AQ$5&lt;=(SUM(Main!$F3:$G3)+Main!$H3+Main!$I3+$B$3)),Main!$R3,0)</f>
        <v>20164.948453608249</v>
      </c>
      <c r="AR10" s="2">
        <f>IF(AND('Gantt Chart'!AR$5&gt;(SUM(Main!$F3:$G3)+Main!$H3+$B$3),'Gantt Chart'!AR$5&lt;=(SUM(Main!$F3:$G3)+Main!$H3+Main!$I3+$B$3)),Main!$R3,0)</f>
        <v>20164.948453608249</v>
      </c>
      <c r="AS10" s="2">
        <f>IF(AND('Gantt Chart'!AS$5&gt;(SUM(Main!$F3:$G3)+Main!$H3+$B$3),'Gantt Chart'!AS$5&lt;=(SUM(Main!$F3:$G3)+Main!$H3+Main!$I3+$B$3)),Main!$R3,0)</f>
        <v>20164.948453608249</v>
      </c>
      <c r="AT10" s="2">
        <f>IF(AND('Gantt Chart'!AT$5&gt;(SUM(Main!$F3:$G3)+Main!$H3+$B$3),'Gantt Chart'!AT$5&lt;=(SUM(Main!$F3:$G3)+Main!$H3+Main!$I3+$B$3)),Main!$R3,0)</f>
        <v>20164.948453608249</v>
      </c>
      <c r="AU10" s="2">
        <f>IF(AND('Gantt Chart'!AU$5&gt;(SUM(Main!$F3:$G3)+Main!$H3+$B$3),'Gantt Chart'!AU$5&lt;=(SUM(Main!$F3:$G3)+Main!$H3+Main!$I3+$B$3)),Main!$R3,0)</f>
        <v>20164.948453608249</v>
      </c>
      <c r="AV10" s="2">
        <f>IF(AND('Gantt Chart'!AV$5&gt;(SUM(Main!$F3:$G3)+Main!$H3+$B$3),'Gantt Chart'!AV$5&lt;=(SUM(Main!$F3:$G3)+Main!$H3+Main!$I3+$B$3)),Main!$R3,0)</f>
        <v>20164.948453608249</v>
      </c>
      <c r="AW10" s="2">
        <f>IF(AND('Gantt Chart'!AW$5&gt;(SUM(Main!$F3:$G3)+Main!$H3+$B$3),'Gantt Chart'!AW$5&lt;=(SUM(Main!$F3:$G3)+Main!$H3+Main!$I3+$B$3)),Main!$R3,0)</f>
        <v>20164.948453608249</v>
      </c>
      <c r="AX10" s="2">
        <f>IF(AND('Gantt Chart'!AX$5&gt;(SUM(Main!$F3:$G3)+Main!$H3+$B$3),'Gantt Chart'!AX$5&lt;=(SUM(Main!$F3:$G3)+Main!$H3+Main!$I3+$B$3)),Main!$R3,0)</f>
        <v>20164.948453608249</v>
      </c>
      <c r="AY10" s="2">
        <f>IF(AND('Gantt Chart'!AY$5&gt;(SUM(Main!$F3:$G3)+Main!$H3+$B$3),'Gantt Chart'!AY$5&lt;=(SUM(Main!$F3:$G3)+Main!$H3+Main!$I3+$B$3)),Main!$R3,0)</f>
        <v>20164.948453608249</v>
      </c>
      <c r="AZ10" s="2">
        <f>IF(AND('Gantt Chart'!AZ$5&gt;(SUM(Main!$F3:$G3)+Main!$H3+$B$3),'Gantt Chart'!AZ$5&lt;=(SUM(Main!$F3:$G3)+Main!$H3+Main!$I3+$B$3)),Main!$R3,0)</f>
        <v>20164.948453608249</v>
      </c>
      <c r="BA10" s="2">
        <f>IF(AND('Gantt Chart'!BA$5&gt;(SUM(Main!$F3:$G3)+Main!$H3+$B$3),'Gantt Chart'!BA$5&lt;=(SUM(Main!$F3:$G3)+Main!$H3+Main!$I3+$B$3)),Main!$R3,0)</f>
        <v>20164.948453608249</v>
      </c>
      <c r="BB10" s="2">
        <f>IF(AND('Gantt Chart'!BB$5&gt;(SUM(Main!$F3:$G3)+Main!$H3+$B$3),'Gantt Chart'!BB$5&lt;=(SUM(Main!$F3:$G3)+Main!$H3+Main!$I3+$B$3)),Main!$R3,0)</f>
        <v>20164.948453608249</v>
      </c>
      <c r="BC10" s="2">
        <f>IF(AND('Gantt Chart'!BC$5&gt;(SUM(Main!$F3:$G3)+Main!$H3+$B$3),'Gantt Chart'!BC$5&lt;=(SUM(Main!$F3:$G3)+Main!$H3+Main!$I3+$B$3)),Main!$R3,0)</f>
        <v>20164.948453608249</v>
      </c>
      <c r="BD10" s="2">
        <f>IF(AND('Gantt Chart'!BD$5&gt;(SUM(Main!$F3:$G3)+Main!$H3+$B$3),'Gantt Chart'!BD$5&lt;=(SUM(Main!$F3:$G3)+Main!$H3+Main!$I3+$B$3)),Main!$R3,0)</f>
        <v>20164.948453608249</v>
      </c>
      <c r="BE10" s="2">
        <f>IF(AND('Gantt Chart'!BE$5&gt;(SUM(Main!$F3:$G3)+Main!$H3+$B$3),'Gantt Chart'!BE$5&lt;=(SUM(Main!$F3:$G3)+Main!$H3+Main!$I3+$B$3)),Main!$R3,0)</f>
        <v>20164.948453608249</v>
      </c>
      <c r="BF10" s="2">
        <f>IF(AND('Gantt Chart'!BF$5&gt;(SUM(Main!$F3:$G3)+Main!$H3+$B$3),'Gantt Chart'!BF$5&lt;=(SUM(Main!$F3:$G3)+Main!$H3+Main!$I3+$B$3)),Main!$R3,0)</f>
        <v>20164.948453608249</v>
      </c>
      <c r="BG10" s="2">
        <f>IF(AND('Gantt Chart'!BG$5&gt;(SUM(Main!$F3:$G3)+Main!$H3+$B$3),'Gantt Chart'!BG$5&lt;=(SUM(Main!$F3:$G3)+Main!$H3+Main!$I3+$B$3)),Main!$R3,0)</f>
        <v>20164.948453608249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45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46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0</v>
      </c>
      <c r="AT11" s="2">
        <f>IF(AND('Gantt Chart'!AT$5&gt;(SUM(Main!$F3:$G3)+Main!$H3+Main!$I3+$B$4),'Gantt Chart'!AT$5&lt;=(SUM(Main!$F3:$G3)+Main!$H3+Main!$I3+SUM(Main!$J3:$K3)+$B$4)),Main!$S3,0)</f>
        <v>0</v>
      </c>
      <c r="AU11" s="2">
        <f>IF(AND('Gantt Chart'!AU$5&gt;(SUM(Main!$F3:$G3)+Main!$H3+Main!$I3+$B$4),'Gantt Chart'!AU$5&lt;=(SUM(Main!$F3:$G3)+Main!$H3+Main!$I3+SUM(Main!$J3:$K3)+$B$4)),Main!$S3,0)</f>
        <v>0</v>
      </c>
      <c r="AV11" s="2">
        <f>IF(AND('Gantt Chart'!AV$5&gt;(SUM(Main!$F3:$G3)+Main!$H3+Main!$I3+$B$4),'Gantt Chart'!AV$5&lt;=(SUM(Main!$F3:$G3)+Main!$H3+Main!$I3+SUM(Main!$J3:$K3)+$B$4)),Main!$S3,0)</f>
        <v>0</v>
      </c>
      <c r="AW11" s="2">
        <f>IF(AND('Gantt Chart'!AW$5&gt;(SUM(Main!$F3:$G3)+Main!$H3+Main!$I3+$B$4),'Gantt Chart'!AW$5&lt;=(SUM(Main!$F3:$G3)+Main!$H3+Main!$I3+SUM(Main!$J3:$K3)+$B$4)),Main!$S3,0)</f>
        <v>0</v>
      </c>
      <c r="AX11" s="2">
        <f>IF(AND('Gantt Chart'!AX$5&gt;(SUM(Main!$F3:$G3)+Main!$H3+Main!$I3+$B$4),'Gantt Chart'!AX$5&lt;=(SUM(Main!$F3:$G3)+Main!$H3+Main!$I3+SUM(Main!$J3:$K3)+$B$4)),Main!$S3,0)</f>
        <v>0</v>
      </c>
      <c r="AY11" s="2">
        <f>IF(AND('Gantt Chart'!AY$5&gt;(SUM(Main!$F3:$G3)+Main!$H3+Main!$I3+$B$4),'Gantt Chart'!AY$5&lt;=(SUM(Main!$F3:$G3)+Main!$H3+Main!$I3+SUM(Main!$J3:$K3)+$B$4)),Main!$S3,0)</f>
        <v>0</v>
      </c>
      <c r="AZ11" s="2">
        <f>IF(AND('Gantt Chart'!AZ$5&gt;(SUM(Main!$F3:$G3)+Main!$H3+Main!$I3+$B$4),'Gantt Chart'!AZ$5&lt;=(SUM(Main!$F3:$G3)+Main!$H3+Main!$I3+SUM(Main!$J3:$K3)+$B$4)),Main!$S3,0)</f>
        <v>0</v>
      </c>
      <c r="BA11" s="2">
        <f>IF(AND('Gantt Chart'!BA$5&gt;(SUM(Main!$F3:$G3)+Main!$H3+Main!$I3+$B$4),'Gantt Chart'!BA$5&lt;=(SUM(Main!$F3:$G3)+Main!$H3+Main!$I3+SUM(Main!$J3:$K3)+$B$4)),Main!$S3,0)</f>
        <v>0</v>
      </c>
      <c r="BB11" s="2">
        <f>IF(AND('Gantt Chart'!BB$5&gt;(SUM(Main!$F3:$G3)+Main!$H3+Main!$I3+$B$4),'Gantt Chart'!BB$5&lt;=(SUM(Main!$F3:$G3)+Main!$H3+Main!$I3+SUM(Main!$J3:$K3)+$B$4)),Main!$S3,0)</f>
        <v>0</v>
      </c>
      <c r="BC11" s="2">
        <f>IF(AND('Gantt Chart'!BC$5&gt;(SUM(Main!$F3:$G3)+Main!$H3+Main!$I3+$B$4),'Gantt Chart'!BC$5&lt;=(SUM(Main!$F3:$G3)+Main!$H3+Main!$I3+SUM(Main!$J3:$K3)+$B$4)),Main!$S3,0)</f>
        <v>0</v>
      </c>
      <c r="BD11" s="2">
        <f>IF(AND('Gantt Chart'!BD$5&gt;(SUM(Main!$F3:$G3)+Main!$H3+Main!$I3+$B$4),'Gantt Chart'!BD$5&lt;=(SUM(Main!$F3:$G3)+Main!$H3+Main!$I3+SUM(Main!$J3:$K3)+$B$4)),Main!$S3,0)</f>
        <v>0</v>
      </c>
      <c r="BE11" s="2">
        <f>IF(AND('Gantt Chart'!BE$5&gt;(SUM(Main!$F3:$G3)+Main!$H3+Main!$I3+$B$4),'Gantt Chart'!BE$5&lt;=(SUM(Main!$F3:$G3)+Main!$H3+Main!$I3+SUM(Main!$J3:$K3)+$B$4)),Main!$S3,0)</f>
        <v>0</v>
      </c>
      <c r="BF11" s="2">
        <f>IF(AND('Gantt Chart'!BF$5&gt;(SUM(Main!$F3:$G3)+Main!$H3+Main!$I3+$B$4),'Gantt Chart'!BF$5&lt;=(SUM(Main!$F3:$G3)+Main!$H3+Main!$I3+SUM(Main!$J3:$K3)+$B$4)),Main!$S3,0)</f>
        <v>0</v>
      </c>
      <c r="BG11" s="2">
        <f>IF(AND('Gantt Chart'!BG$5&gt;(SUM(Main!$F3:$G3)+Main!$H3+Main!$I3+$B$4),'Gantt Chart'!BG$5&lt;=(SUM(Main!$F3:$G3)+Main!$H3+Main!$I3+SUM(Main!$J3:$K3)+$B$4)),Main!$S3,0)</f>
        <v>0</v>
      </c>
      <c r="BH11" s="2">
        <f>IF(AND('Gantt Chart'!BH$5&gt;(SUM(Main!$F3:$G3)+Main!$H3+Main!$I3+$B$4),'Gantt Chart'!BH$5&lt;=(SUM(Main!$F3:$G3)+Main!$H3+Main!$I3+SUM(Main!$J3:$K3)+$B$4)),Main!$S3,0)</f>
        <v>214473.68421052632</v>
      </c>
      <c r="BI11" s="2">
        <f>IF(AND('Gantt Chart'!BI$5&gt;(SUM(Main!$F3:$G3)+Main!$H3+Main!$I3+$B$4),'Gantt Chart'!BI$5&lt;=(SUM(Main!$F3:$G3)+Main!$H3+Main!$I3+SUM(Main!$J3:$K3)+$B$4)),Main!$S3,0)</f>
        <v>214473.68421052632</v>
      </c>
      <c r="BJ11" s="2">
        <f>IF(AND('Gantt Chart'!BJ$5&gt;(SUM(Main!$F3:$G3)+Main!$H3+Main!$I3+$B$4),'Gantt Chart'!BJ$5&lt;=(SUM(Main!$F3:$G3)+Main!$H3+Main!$I3+SUM(Main!$J3:$K3)+$B$4)),Main!$S3,0)</f>
        <v>214473.68421052632</v>
      </c>
      <c r="BK11" s="2">
        <f>IF(AND('Gantt Chart'!BK$5&gt;(SUM(Main!$F3:$G3)+Main!$H3+Main!$I3+$B$4),'Gantt Chart'!BK$5&lt;=(SUM(Main!$F3:$G3)+Main!$H3+Main!$I3+SUM(Main!$J3:$K3)+$B$4)),Main!$S3,0)</f>
        <v>214473.68421052632</v>
      </c>
      <c r="BL11" s="2">
        <f>IF(AND('Gantt Chart'!BL$5&gt;(SUM(Main!$F3:$G3)+Main!$H3+Main!$I3+$B$4),'Gantt Chart'!BL$5&lt;=(SUM(Main!$F3:$G3)+Main!$H3+Main!$I3+SUM(Main!$J3:$K3)+$B$4)),Main!$S3,0)</f>
        <v>214473.68421052632</v>
      </c>
      <c r="BM11" s="2">
        <f>IF(AND('Gantt Chart'!BM$5&gt;(SUM(Main!$F3:$G3)+Main!$H3+Main!$I3+$B$4),'Gantt Chart'!BM$5&lt;=(SUM(Main!$F3:$G3)+Main!$H3+Main!$I3+SUM(Main!$J3:$K3)+$B$4)),Main!$S3,0)</f>
        <v>214473.68421052632</v>
      </c>
      <c r="BN11" s="2">
        <f>IF(AND('Gantt Chart'!BN$5&gt;(SUM(Main!$F3:$G3)+Main!$H3+Main!$I3+$B$4),'Gantt Chart'!BN$5&lt;=(SUM(Main!$F3:$G3)+Main!$H3+Main!$I3+SUM(Main!$J3:$K3)+$B$4)),Main!$S3,0)</f>
        <v>214473.68421052632</v>
      </c>
      <c r="BO11" s="2">
        <f>IF(AND('Gantt Chart'!BO$5&gt;(SUM(Main!$F3:$G3)+Main!$H3+Main!$I3+$B$4),'Gantt Chart'!BO$5&lt;=(SUM(Main!$F3:$G3)+Main!$H3+Main!$I3+SUM(Main!$J3:$K3)+$B$4)),Main!$S3,0)</f>
        <v>214473.68421052632</v>
      </c>
      <c r="BP11" s="2">
        <f>IF(AND('Gantt Chart'!BP$5&gt;(SUM(Main!$F3:$G3)+Main!$H3+Main!$I3+$B$4),'Gantt Chart'!BP$5&lt;=(SUM(Main!$F3:$G3)+Main!$H3+Main!$I3+SUM(Main!$J3:$K3)+$B$4)),Main!$S3,0)</f>
        <v>214473.68421052632</v>
      </c>
      <c r="BQ11" s="2">
        <f>IF(AND('Gantt Chart'!BQ$5&gt;(SUM(Main!$F3:$G3)+Main!$H3+Main!$I3+$B$4),'Gantt Chart'!BQ$5&lt;=(SUM(Main!$F3:$G3)+Main!$H3+Main!$I3+SUM(Main!$J3:$K3)+$B$4)),Main!$S3,0)</f>
        <v>214473.68421052632</v>
      </c>
      <c r="BR11" s="2">
        <f>IF(AND('Gantt Chart'!BR$5&gt;(SUM(Main!$F3:$G3)+Main!$H3+Main!$I3+$B$4),'Gantt Chart'!BR$5&lt;=(SUM(Main!$F3:$G3)+Main!$H3+Main!$I3+SUM(Main!$J3:$K3)+$B$4)),Main!$S3,0)</f>
        <v>214473.68421052632</v>
      </c>
      <c r="BS11" s="2">
        <f>IF(AND('Gantt Chart'!BS$5&gt;(SUM(Main!$F3:$G3)+Main!$H3+Main!$I3+$B$4),'Gantt Chart'!BS$5&lt;=(SUM(Main!$F3:$G3)+Main!$H3+Main!$I3+SUM(Main!$J3:$K3)+$B$4)),Main!$S3,0)</f>
        <v>214473.68421052632</v>
      </c>
      <c r="BT11" s="2">
        <f>IF(AND('Gantt Chart'!BT$5&gt;(SUM(Main!$F3:$G3)+Main!$H3+Main!$I3+$B$4),'Gantt Chart'!BT$5&lt;=(SUM(Main!$F3:$G3)+Main!$H3+Main!$I3+SUM(Main!$J3:$K3)+$B$4)),Main!$S3,0)</f>
        <v>214473.68421052632</v>
      </c>
      <c r="BU11" s="2">
        <f>IF(AND('Gantt Chart'!BU$5&gt;(SUM(Main!$F3:$G3)+Main!$H3+Main!$I3+$B$4),'Gantt Chart'!BU$5&lt;=(SUM(Main!$F3:$G3)+Main!$H3+Main!$I3+SUM(Main!$J3:$K3)+$B$4)),Main!$S3,0)</f>
        <v>214473.68421052632</v>
      </c>
      <c r="BV11" s="2">
        <f>IF(AND('Gantt Chart'!BV$5&gt;(SUM(Main!$F3:$G3)+Main!$H3+Main!$I3+$B$4),'Gantt Chart'!BV$5&lt;=(SUM(Main!$F3:$G3)+Main!$H3+Main!$I3+SUM(Main!$J3:$K3)+$B$4)),Main!$S3,0)</f>
        <v>214473.68421052632</v>
      </c>
      <c r="BW11" s="2">
        <f>IF(AND('Gantt Chart'!BW$5&gt;(SUM(Main!$F3:$G3)+Main!$H3+Main!$I3+$B$4),'Gantt Chart'!BW$5&lt;=(SUM(Main!$F3:$G3)+Main!$H3+Main!$I3+SUM(Main!$J3:$K3)+$B$4)),Main!$S3,0)</f>
        <v>214473.68421052632</v>
      </c>
      <c r="BX11" s="2">
        <f>IF(AND('Gantt Chart'!BX$5&gt;(SUM(Main!$F3:$G3)+Main!$H3+Main!$I3+$B$4),'Gantt Chart'!BX$5&lt;=(SUM(Main!$F3:$G3)+Main!$H3+Main!$I3+SUM(Main!$J3:$K3)+$B$4)),Main!$S3,0)</f>
        <v>214473.68421052632</v>
      </c>
      <c r="BY11" s="2">
        <f>IF(AND('Gantt Chart'!BY$5&gt;(SUM(Main!$F3:$G3)+Main!$H3+Main!$I3+$B$4),'Gantt Chart'!BY$5&lt;=(SUM(Main!$F3:$G3)+Main!$H3+Main!$I3+SUM(Main!$J3:$K3)+$B$4)),Main!$S3,0)</f>
        <v>214473.68421052632</v>
      </c>
      <c r="BZ11" s="2">
        <f>IF(AND('Gantt Chart'!BZ$5&gt;(SUM(Main!$F3:$G3)+Main!$H3+Main!$I3+$B$4),'Gantt Chart'!BZ$5&lt;=(SUM(Main!$F3:$G3)+Main!$H3+Main!$I3+SUM(Main!$J3:$K3)+$B$4)),Main!$S3,0)</f>
        <v>214473.68421052632</v>
      </c>
      <c r="CA11" s="2">
        <f>IF(AND('Gantt Chart'!CA$5&gt;(SUM(Main!$F3:$G3)+Main!$H3+Main!$I3+$B$4),'Gantt Chart'!CA$5&lt;=(SUM(Main!$F3:$G3)+Main!$H3+Main!$I3+SUM(Main!$J3:$K3)+$B$4)),Main!$S3,0)</f>
        <v>214473.68421052632</v>
      </c>
      <c r="CB11" s="2">
        <f>IF(AND('Gantt Chart'!CB$5&gt;(SUM(Main!$F3:$G3)+Main!$H3+Main!$I3+$B$4),'Gantt Chart'!CB$5&lt;=(SUM(Main!$F3:$G3)+Main!$H3+Main!$I3+SUM(Main!$J3:$K3)+$B$4)),Main!$S3,0)</f>
        <v>214473.68421052632</v>
      </c>
      <c r="CC11" s="2">
        <f>IF(AND('Gantt Chart'!CC$5&gt;(SUM(Main!$F3:$G3)+Main!$H3+Main!$I3+$B$4),'Gantt Chart'!CC$5&lt;=(SUM(Main!$F3:$G3)+Main!$H3+Main!$I3+SUM(Main!$J3:$K3)+$B$4)),Main!$S3,0)</f>
        <v>214473.68421052632</v>
      </c>
      <c r="CD11" s="2">
        <f>IF(AND('Gantt Chart'!CD$5&gt;(SUM(Main!$F3:$G3)+Main!$H3+Main!$I3+$B$4),'Gantt Chart'!CD$5&lt;=(SUM(Main!$F3:$G3)+Main!$H3+Main!$I3+SUM(Main!$J3:$K3)+$B$4)),Main!$S3,0)</f>
        <v>214473.68421052632</v>
      </c>
      <c r="CE11" s="2">
        <f>IF(AND('Gantt Chart'!CE$5&gt;(SUM(Main!$F3:$G3)+Main!$H3+Main!$I3+$B$4),'Gantt Chart'!CE$5&lt;=(SUM(Main!$F3:$G3)+Main!$H3+Main!$I3+SUM(Main!$J3:$K3)+$B$4)),Main!$S3,0)</f>
        <v>214473.68421052632</v>
      </c>
      <c r="CF11" s="2">
        <f>IF(AND('Gantt Chart'!CF$5&gt;(SUM(Main!$F3:$G3)+Main!$H3+Main!$I3+$B$4),'Gantt Chart'!CF$5&lt;=(SUM(Main!$F3:$G3)+Main!$H3+Main!$I3+SUM(Main!$J3:$K3)+$B$4)),Main!$S3,0)</f>
        <v>214473.68421052632</v>
      </c>
      <c r="CG11" s="2">
        <f>IF(AND('Gantt Chart'!CG$5&gt;(SUM(Main!$F3:$G3)+Main!$H3+Main!$I3+$B$4),'Gantt Chart'!CG$5&lt;=(SUM(Main!$F3:$G3)+Main!$H3+Main!$I3+SUM(Main!$J3:$K3)+$B$4)),Main!$S3,0)</f>
        <v>214473.68421052632</v>
      </c>
      <c r="CH11" s="2">
        <f>IF(AND('Gantt Chart'!CH$5&gt;(SUM(Main!$F3:$G3)+Main!$H3+Main!$I3+$B$4),'Gantt Chart'!CH$5&lt;=(SUM(Main!$F3:$G3)+Main!$H3+Main!$I3+SUM(Main!$J3:$K3)+$B$4)),Main!$S3,0)</f>
        <v>214473.68421052632</v>
      </c>
      <c r="CI11" s="2">
        <f>IF(AND('Gantt Chart'!CI$5&gt;(SUM(Main!$F3:$G3)+Main!$H3+Main!$I3+$B$4),'Gantt Chart'!CI$5&lt;=(SUM(Main!$F3:$G3)+Main!$H3+Main!$I3+SUM(Main!$J3:$K3)+$B$4)),Main!$S3,0)</f>
        <v>214473.68421052632</v>
      </c>
      <c r="CJ11" s="2">
        <f>IF(AND('Gantt Chart'!CJ$5&gt;(SUM(Main!$F3:$G3)+Main!$H3+Main!$I3+$B$4),'Gantt Chart'!CJ$5&lt;=(SUM(Main!$F3:$G3)+Main!$H3+Main!$I3+SUM(Main!$J3:$K3)+$B$4)),Main!$S3,0)</f>
        <v>214473.68421052632</v>
      </c>
      <c r="CK11" s="2">
        <f>IF(AND('Gantt Chart'!CK$5&gt;(SUM(Main!$F3:$G3)+Main!$H3+Main!$I3+$B$4),'Gantt Chart'!CK$5&lt;=(SUM(Main!$F3:$G3)+Main!$H3+Main!$I3+SUM(Main!$J3:$K3)+$B$4)),Main!$S3,0)</f>
        <v>214473.68421052632</v>
      </c>
      <c r="CL11" s="2">
        <f>IF(AND('Gantt Chart'!CL$5&gt;(SUM(Main!$F3:$G3)+Main!$H3+Main!$I3+$B$4),'Gantt Chart'!CL$5&lt;=(SUM(Main!$F3:$G3)+Main!$H3+Main!$I3+SUM(Main!$J3:$K3)+$B$4)),Main!$S3,0)</f>
        <v>214473.68421052632</v>
      </c>
      <c r="CM11" s="2">
        <f>IF(AND('Gantt Chart'!CM$5&gt;(SUM(Main!$F3:$G3)+Main!$H3+Main!$I3+$B$4),'Gantt Chart'!CM$5&lt;=(SUM(Main!$F3:$G3)+Main!$H3+Main!$I3+SUM(Main!$J3:$K3)+$B$4)),Main!$S3,0)</f>
        <v>214473.68421052632</v>
      </c>
      <c r="CN11" s="2">
        <f>IF(AND('Gantt Chart'!CN$5&gt;(SUM(Main!$F3:$G3)+Main!$H3+Main!$I3+$B$4),'Gantt Chart'!CN$5&lt;=(SUM(Main!$F3:$G3)+Main!$H3+Main!$I3+SUM(Main!$J3:$K3)+$B$4)),Main!$S3,0)</f>
        <v>214473.68421052632</v>
      </c>
      <c r="CO11" s="2">
        <f>IF(AND('Gantt Chart'!CO$5&gt;(SUM(Main!$F3:$G3)+Main!$H3+Main!$I3+$B$4),'Gantt Chart'!CO$5&lt;=(SUM(Main!$F3:$G3)+Main!$H3+Main!$I3+SUM(Main!$J3:$K3)+$B$4)),Main!$S3,0)</f>
        <v>214473.68421052632</v>
      </c>
      <c r="CP11" s="2">
        <f>IF(AND('Gantt Chart'!CP$5&gt;(SUM(Main!$F3:$G3)+Main!$H3+Main!$I3+$B$4),'Gantt Chart'!CP$5&lt;=(SUM(Main!$F3:$G3)+Main!$H3+Main!$I3+SUM(Main!$J3:$K3)+$B$4)),Main!$S3,0)</f>
        <v>214473.68421052632</v>
      </c>
      <c r="CQ11" s="2">
        <f>IF(AND('Gantt Chart'!CQ$5&gt;(SUM(Main!$F3:$G3)+Main!$H3+Main!$I3+$B$4),'Gantt Chart'!CQ$5&lt;=(SUM(Main!$F3:$G3)+Main!$H3+Main!$I3+SUM(Main!$J3:$K3)+$B$4)),Main!$S3,0)</f>
        <v>214473.68421052632</v>
      </c>
      <c r="CR11" s="2">
        <f>IF(AND('Gantt Chart'!CR$5&gt;(SUM(Main!$F3:$G3)+Main!$H3+Main!$I3+$B$4),'Gantt Chart'!CR$5&lt;=(SUM(Main!$F3:$G3)+Main!$H3+Main!$I3+SUM(Main!$J3:$K3)+$B$4)),Main!$S3,0)</f>
        <v>214473.68421052632</v>
      </c>
      <c r="CS11" s="2">
        <f>IF(AND('Gantt Chart'!CS$5&gt;(SUM(Main!$F3:$G3)+Main!$H3+Main!$I3+$B$4),'Gantt Chart'!CS$5&lt;=(SUM(Main!$F3:$G3)+Main!$H3+Main!$I3+SUM(Main!$J3:$K3)+$B$4)),Main!$S3,0)</f>
        <v>214473.68421052632</v>
      </c>
      <c r="CT11" s="2">
        <f>IF(AND('Gantt Chart'!CT$5&gt;(SUM(Main!$F3:$G3)+Main!$H3+Main!$I3+$B$4),'Gantt Chart'!CT$5&lt;=(SUM(Main!$F3:$G3)+Main!$H3+Main!$I3+SUM(Main!$J3:$K3)+$B$4)),Main!$S3,0)</f>
        <v>214473.68421052632</v>
      </c>
      <c r="CU11" s="2">
        <f>IF(AND('Gantt Chart'!CU$5&gt;(SUM(Main!$F3:$G3)+Main!$H3+Main!$I3+$B$4),'Gantt Chart'!CU$5&lt;=(SUM(Main!$F3:$G3)+Main!$H3+Main!$I3+SUM(Main!$J3:$K3)+$B$4)),Main!$S3,0)</f>
        <v>214473.68421052632</v>
      </c>
      <c r="CV11" s="2">
        <f>IF(AND('Gantt Chart'!CV$5&gt;(SUM(Main!$F3:$G3)+Main!$H3+Main!$I3+$B$4),'Gantt Chart'!CV$5&lt;=(SUM(Main!$F3:$G3)+Main!$H3+Main!$I3+SUM(Main!$J3:$K3)+$B$4)),Main!$S3,0)</f>
        <v>214473.68421052632</v>
      </c>
      <c r="CW11" s="2">
        <f>IF(AND('Gantt Chart'!CW$5&gt;(SUM(Main!$F3:$G3)+Main!$H3+Main!$I3+$B$4),'Gantt Chart'!CW$5&lt;=(SUM(Main!$F3:$G3)+Main!$H3+Main!$I3+SUM(Main!$J3:$K3)+$B$4)),Main!$S3,0)</f>
        <v>214473.68421052632</v>
      </c>
      <c r="CX11" s="2">
        <f>IF(AND('Gantt Chart'!CX$5&gt;(SUM(Main!$F3:$G3)+Main!$H3+Main!$I3+$B$4),'Gantt Chart'!CX$5&lt;=(SUM(Main!$F3:$G3)+Main!$H3+Main!$I3+SUM(Main!$J3:$K3)+$B$4)),Main!$S3,0)</f>
        <v>214473.68421052632</v>
      </c>
      <c r="CY11" s="2">
        <f>IF(AND('Gantt Chart'!CY$5&gt;(SUM(Main!$F3:$G3)+Main!$H3+Main!$I3+$B$4),'Gantt Chart'!CY$5&lt;=(SUM(Main!$F3:$G3)+Main!$H3+Main!$I3+SUM(Main!$J3:$K3)+$B$4)),Main!$S3,0)</f>
        <v>214473.68421052632</v>
      </c>
      <c r="CZ11" s="2">
        <f>IF(AND('Gantt Chart'!CZ$5&gt;(SUM(Main!$F3:$G3)+Main!$H3+Main!$I3+$B$4),'Gantt Chart'!CZ$5&lt;=(SUM(Main!$F3:$G3)+Main!$H3+Main!$I3+SUM(Main!$J3:$K3)+$B$4)),Main!$S3,0)</f>
        <v>214473.68421052632</v>
      </c>
      <c r="DA11" s="2">
        <f>IF(AND('Gantt Chart'!DA$5&gt;(SUM(Main!$F3:$G3)+Main!$H3+Main!$I3+$B$4),'Gantt Chart'!DA$5&lt;=(SUM(Main!$F3:$G3)+Main!$H3+Main!$I3+SUM(Main!$J3:$K3)+$B$4)),Main!$S3,0)</f>
        <v>214473.68421052632</v>
      </c>
      <c r="DB11" s="2">
        <f>IF(AND('Gantt Chart'!DB$5&gt;(SUM(Main!$F3:$G3)+Main!$H3+Main!$I3+$B$4),'Gantt Chart'!DB$5&lt;=(SUM(Main!$F3:$G3)+Main!$H3+Main!$I3+SUM(Main!$J3:$K3)+$B$4)),Main!$S3,0)</f>
        <v>214473.68421052632</v>
      </c>
      <c r="DC11" s="2">
        <f>IF(AND('Gantt Chart'!DC$5&gt;(SUM(Main!$F3:$G3)+Main!$H3+Main!$I3+$B$4),'Gantt Chart'!DC$5&lt;=(SUM(Main!$F3:$G3)+Main!$H3+Main!$I3+SUM(Main!$J3:$K3)+$B$4)),Main!$S3,0)</f>
        <v>214473.68421052632</v>
      </c>
      <c r="DD11" s="2">
        <f>IF(AND('Gantt Chart'!DD$5&gt;(SUM(Main!$F3:$G3)+Main!$H3+Main!$I3+$B$4),'Gantt Chart'!DD$5&lt;=(SUM(Main!$F3:$G3)+Main!$H3+Main!$I3+SUM(Main!$J3:$K3)+$B$4)),Main!$S3,0)</f>
        <v>214473.68421052632</v>
      </c>
      <c r="DE11" s="2">
        <f>IF(AND('Gantt Chart'!DE$5&gt;(SUM(Main!$F3:$G3)+Main!$H3+Main!$I3+$B$4),'Gantt Chart'!DE$5&lt;=(SUM(Main!$F3:$G3)+Main!$H3+Main!$I3+SUM(Main!$J3:$K3)+$B$4)),Main!$S3,0)</f>
        <v>214473.68421052632</v>
      </c>
      <c r="DF11" s="2">
        <f>IF(AND('Gantt Chart'!DF$5&gt;(SUM(Main!$F3:$G3)+Main!$H3+Main!$I3+$B$4),'Gantt Chart'!DF$5&lt;=(SUM(Main!$F3:$G3)+Main!$H3+Main!$I3+SUM(Main!$J3:$K3)+$B$4)),Main!$S3,0)</f>
        <v>214473.68421052632</v>
      </c>
      <c r="DG11" s="2">
        <f>IF(AND('Gantt Chart'!DG$5&gt;(SUM(Main!$F3:$G3)+Main!$H3+Main!$I3+$B$4),'Gantt Chart'!DG$5&lt;=(SUM(Main!$F3:$G3)+Main!$H3+Main!$I3+SUM(Main!$J3:$K3)+$B$4)),Main!$S3,0)</f>
        <v>214473.68421052632</v>
      </c>
      <c r="DH11" s="2">
        <f>IF(AND('Gantt Chart'!DH$5&gt;(SUM(Main!$F3:$G3)+Main!$H3+Main!$I3+$B$4),'Gantt Chart'!DH$5&lt;=(SUM(Main!$F3:$G3)+Main!$H3+Main!$I3+SUM(Main!$J3:$K3)+$B$4)),Main!$S3,0)</f>
        <v>214473.68421052632</v>
      </c>
      <c r="DI11" s="2">
        <f>IF(AND('Gantt Chart'!DI$5&gt;(SUM(Main!$F3:$G3)+Main!$H3+Main!$I3+$B$4),'Gantt Chart'!DI$5&lt;=(SUM(Main!$F3:$G3)+Main!$H3+Main!$I3+SUM(Main!$J3:$K3)+$B$4)),Main!$S3,0)</f>
        <v>214473.68421052632</v>
      </c>
      <c r="DJ11" s="2">
        <f>IF(AND('Gantt Chart'!DJ$5&gt;(SUM(Main!$F3:$G3)+Main!$H3+Main!$I3+$B$4),'Gantt Chart'!DJ$5&lt;=(SUM(Main!$F3:$G3)+Main!$H3+Main!$I3+SUM(Main!$J3:$K3)+$B$4)),Main!$S3,0)</f>
        <v>214473.68421052632</v>
      </c>
      <c r="DK11" s="2">
        <f>IF(AND('Gantt Chart'!DK$5&gt;(SUM(Main!$F3:$G3)+Main!$H3+Main!$I3+$B$4),'Gantt Chart'!DK$5&lt;=(SUM(Main!$F3:$G3)+Main!$H3+Main!$I3+SUM(Main!$J3:$K3)+$B$4)),Main!$S3,0)</f>
        <v>214473.68421052632</v>
      </c>
      <c r="DL11" s="2">
        <f>IF(AND('Gantt Chart'!DL$5&gt;(SUM(Main!$F3:$G3)+Main!$H3+Main!$I3+$B$4),'Gantt Chart'!DL$5&lt;=(SUM(Main!$F3:$G3)+Main!$H3+Main!$I3+SUM(Main!$J3:$K3)+$B$4)),Main!$S3,0)</f>
        <v>214473.68421052632</v>
      </c>
      <c r="DM11" s="2">
        <f>IF(AND('Gantt Chart'!DM$5&gt;(SUM(Main!$F3:$G3)+Main!$H3+Main!$I3+$B$4),'Gantt Chart'!DM$5&lt;=(SUM(Main!$F3:$G3)+Main!$H3+Main!$I3+SUM(Main!$J3:$K3)+$B$4)),Main!$S3,0)</f>
        <v>214473.68421052632</v>
      </c>
      <c r="DN11" s="2">
        <f>IF(AND('Gantt Chart'!DN$5&gt;(SUM(Main!$F3:$G3)+Main!$H3+Main!$I3+$B$4),'Gantt Chart'!DN$5&lt;=(SUM(Main!$F3:$G3)+Main!$H3+Main!$I3+SUM(Main!$J3:$K3)+$B$4)),Main!$S3,0)</f>
        <v>214473.68421052632</v>
      </c>
      <c r="DO11" s="2">
        <f>IF(AND('Gantt Chart'!DO$5&gt;(SUM(Main!$F3:$G3)+Main!$H3+Main!$I3+$B$4),'Gantt Chart'!DO$5&lt;=(SUM(Main!$F3:$G3)+Main!$H3+Main!$I3+SUM(Main!$J3:$K3)+$B$4)),Main!$S3,0)</f>
        <v>214473.68421052632</v>
      </c>
      <c r="DP11" s="2">
        <f>IF(AND('Gantt Chart'!DP$5&gt;(SUM(Main!$F3:$G3)+Main!$H3+Main!$I3+$B$4),'Gantt Chart'!DP$5&lt;=(SUM(Main!$F3:$G3)+Main!$H3+Main!$I3+SUM(Main!$J3:$K3)+$B$4)),Main!$S3,0)</f>
        <v>214473.68421052632</v>
      </c>
      <c r="DQ11" s="2">
        <f>IF(AND('Gantt Chart'!DQ$5&gt;(SUM(Main!$F3:$G3)+Main!$H3+Main!$I3+$B$4),'Gantt Chart'!DQ$5&lt;=(SUM(Main!$F3:$G3)+Main!$H3+Main!$I3+SUM(Main!$J3:$K3)+$B$4)),Main!$S3,0)</f>
        <v>214473.68421052632</v>
      </c>
      <c r="DR11" s="2">
        <f>IF(AND('Gantt Chart'!DR$5&gt;(SUM(Main!$F3:$G3)+Main!$H3+Main!$I3+$B$4),'Gantt Chart'!DR$5&lt;=(SUM(Main!$F3:$G3)+Main!$H3+Main!$I3+SUM(Main!$J3:$K3)+$B$4)),Main!$S3,0)</f>
        <v>214473.68421052632</v>
      </c>
      <c r="DS11" s="2">
        <f>IF(AND('Gantt Chart'!DS$5&gt;(SUM(Main!$F3:$G3)+Main!$H3+Main!$I3+$B$4),'Gantt Chart'!DS$5&lt;=(SUM(Main!$F3:$G3)+Main!$H3+Main!$I3+SUM(Main!$J3:$K3)+$B$4)),Main!$S3,0)</f>
        <v>214473.68421052632</v>
      </c>
      <c r="DT11" s="2">
        <f>IF(AND('Gantt Chart'!DT$5&gt;(SUM(Main!$F3:$G3)+Main!$H3+Main!$I3+$B$4),'Gantt Chart'!DT$5&lt;=(SUM(Main!$F3:$G3)+Main!$H3+Main!$I3+SUM(Main!$J3:$K3)+$B$4)),Main!$S3,0)</f>
        <v>214473.68421052632</v>
      </c>
      <c r="DU11" s="2">
        <f>IF(AND('Gantt Chart'!DU$5&gt;(SUM(Main!$F3:$G3)+Main!$H3+Main!$I3+$B$4),'Gantt Chart'!DU$5&lt;=(SUM(Main!$F3:$G3)+Main!$H3+Main!$I3+SUM(Main!$J3:$K3)+$B$4)),Main!$S3,0)</f>
        <v>214473.68421052632</v>
      </c>
      <c r="DV11" s="2">
        <f>IF(AND('Gantt Chart'!DV$5&gt;(SUM(Main!$F3:$G3)+Main!$H3+Main!$I3+$B$4),'Gantt Chart'!DV$5&lt;=(SUM(Main!$F3:$G3)+Main!$H3+Main!$I3+SUM(Main!$J3:$K3)+$B$4)),Main!$S3,0)</f>
        <v>214473.68421052632</v>
      </c>
      <c r="DW11" s="2">
        <f>IF(AND('Gantt Chart'!DW$5&gt;(SUM(Main!$F3:$G3)+Main!$H3+Main!$I3+$B$4),'Gantt Chart'!DW$5&lt;=(SUM(Main!$F3:$G3)+Main!$H3+Main!$I3+SUM(Main!$J3:$K3)+$B$4)),Main!$S3,0)</f>
        <v>214473.68421052632</v>
      </c>
      <c r="DX11" s="2">
        <f>IF(AND('Gantt Chart'!DX$5&gt;(SUM(Main!$F3:$G3)+Main!$H3+Main!$I3+$B$4),'Gantt Chart'!DX$5&lt;=(SUM(Main!$F3:$G3)+Main!$H3+Main!$I3+SUM(Main!$J3:$K3)+$B$4)),Main!$S3,0)</f>
        <v>214473.68421052632</v>
      </c>
      <c r="DY11" s="2">
        <f>IF(AND('Gantt Chart'!DY$5&gt;(SUM(Main!$F3:$G3)+Main!$H3+Main!$I3+$B$4),'Gantt Chart'!DY$5&lt;=(SUM(Main!$F3:$G3)+Main!$H3+Main!$I3+SUM(Main!$J3:$K3)+$B$4)),Main!$S3,0)</f>
        <v>214473.68421052632</v>
      </c>
      <c r="DZ11" s="2">
        <f>IF(AND('Gantt Chart'!DZ$5&gt;(SUM(Main!$F3:$G3)+Main!$H3+Main!$I3+$B$4),'Gantt Chart'!DZ$5&lt;=(SUM(Main!$F3:$G3)+Main!$H3+Main!$I3+SUM(Main!$J3:$K3)+$B$4)),Main!$S3,0)</f>
        <v>214473.68421052632</v>
      </c>
      <c r="EA11" s="2">
        <f>IF(AND('Gantt Chart'!EA$5&gt;(SUM(Main!$F3:$G3)+Main!$H3+Main!$I3+$B$4),'Gantt Chart'!EA$5&lt;=(SUM(Main!$F3:$G3)+Main!$H3+Main!$I3+SUM(Main!$J3:$K3)+$B$4)),Main!$S3,0)</f>
        <v>214473.68421052632</v>
      </c>
      <c r="EB11" s="2">
        <f>IF(AND('Gantt Chart'!EB$5&gt;(SUM(Main!$F3:$G3)+Main!$H3+Main!$I3+$B$4),'Gantt Chart'!EB$5&lt;=(SUM(Main!$F3:$G3)+Main!$H3+Main!$I3+SUM(Main!$J3:$K3)+$B$4)),Main!$S3,0)</f>
        <v>214473.68421052632</v>
      </c>
      <c r="EC11" s="2">
        <f>IF(AND('Gantt Chart'!EC$5&gt;(SUM(Main!$F3:$G3)+Main!$H3+Main!$I3+$B$4),'Gantt Chart'!EC$5&lt;=(SUM(Main!$F3:$G3)+Main!$H3+Main!$I3+SUM(Main!$J3:$K3)+$B$4)),Main!$S3,0)</f>
        <v>214473.68421052632</v>
      </c>
      <c r="ED11" s="2">
        <f>IF(AND('Gantt Chart'!ED$5&gt;(SUM(Main!$F3:$G3)+Main!$H3+Main!$I3+$B$4),'Gantt Chart'!ED$5&lt;=(SUM(Main!$F3:$G3)+Main!$H3+Main!$I3+SUM(Main!$J3:$K3)+$B$4)),Main!$S3,0)</f>
        <v>214473.68421052632</v>
      </c>
      <c r="EE11" s="2">
        <f>IF(AND('Gantt Chart'!EE$5&gt;(SUM(Main!$F3:$G3)+Main!$H3+Main!$I3+$B$4),'Gantt Chart'!EE$5&lt;=(SUM(Main!$F3:$G3)+Main!$H3+Main!$I3+SUM(Main!$J3:$K3)+$B$4)),Main!$S3,0)</f>
        <v>214473.68421052632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45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37</v>
      </c>
      <c r="C12" s="2">
        <v>0</v>
      </c>
      <c r="D12" s="2">
        <f>IF(AND(D$5&gt;=Main!$H4+$B$2,D$5&lt;=(SUM(Main!$F4:$G4)+Main!$H4+$B$2)),Main!$Q4,0)</f>
        <v>50432</v>
      </c>
      <c r="E12" s="2">
        <f>IF(AND(E$5&gt;=Main!$H4+$B$2,E$5&lt;=(SUM(Main!$F4:$G4)+Main!$H4+$B$2)),Main!$Q4,0)</f>
        <v>50432</v>
      </c>
      <c r="F12" s="2">
        <f>IF(AND(F$5&gt;=Main!$H4+$B$2,F$5&lt;=(SUM(Main!$F4:$G4)+Main!$H4+$B$2)),Main!$Q4,0)</f>
        <v>50432</v>
      </c>
      <c r="G12" s="2">
        <f>IF(AND(G$5&gt;=Main!$H4+$B$2,G$5&lt;=(SUM(Main!$F4:$G4)+Main!$H4+$B$2)),Main!$Q4,0)</f>
        <v>50432</v>
      </c>
      <c r="H12" s="2">
        <f>IF(AND(H$5&gt;=Main!$H4+$B$2,H$5&lt;=(SUM(Main!$F4:$G4)+Main!$H4+$B$2)),Main!$Q4,0)</f>
        <v>50432</v>
      </c>
      <c r="I12" s="2">
        <f>IF(AND(I$5&gt;=Main!$H4+$B$2,I$5&lt;=(SUM(Main!$F4:$G4)+Main!$H4+$B$2)),Main!$Q4,0)</f>
        <v>50432</v>
      </c>
      <c r="J12" s="2">
        <f>IF(AND(J$5&gt;=Main!$H4+$B$2,J$5&lt;=(SUM(Main!$F4:$G4)+Main!$H4+$B$2)),Main!$Q4,0)</f>
        <v>50432</v>
      </c>
      <c r="K12" s="2">
        <f>IF(AND(K$5&gt;=Main!$H4+$B$2,K$5&lt;=(SUM(Main!$F4:$G4)+Main!$H4+$B$2)),Main!$Q4,0)</f>
        <v>50432</v>
      </c>
      <c r="L12" s="2">
        <f>IF(AND(L$5&gt;=Main!$H4+$B$2,L$5&lt;=(SUM(Main!$F4:$G4)+Main!$H4+$B$2)),Main!$Q4,0)</f>
        <v>50432</v>
      </c>
      <c r="M12" s="2">
        <f>IF(AND(M$5&gt;=Main!$H4+$B$2,M$5&lt;=(SUM(Main!$F4:$G4)+Main!$H4+$B$2)),Main!$Q4,0)</f>
        <v>50432</v>
      </c>
      <c r="N12" s="2">
        <f>IF(AND(N$5&gt;=Main!$H4+$B$2,N$5&lt;=(SUM(Main!$F4:$G4)+Main!$H4+$B$2)),Main!$Q4,0)</f>
        <v>50432</v>
      </c>
      <c r="O12" s="2">
        <f>IF(AND(O$5&gt;=Main!$H4+$B$2,O$5&lt;=(SUM(Main!$F4:$G4)+Main!$H4+$B$2)),Main!$Q4,0)</f>
        <v>50432</v>
      </c>
      <c r="P12" s="2">
        <f>IF(AND(P$5&gt;=Main!$H4+$B$2,P$5&lt;=(SUM(Main!$F4:$G4)+Main!$H4+$B$2)),Main!$Q4,0)</f>
        <v>50432</v>
      </c>
      <c r="Q12" s="2">
        <f>IF(AND(Q$5&gt;=Main!$H4+$B$2,Q$5&lt;=(SUM(Main!$F4:$G4)+Main!$H4+$B$2)),Main!$Q4,0)</f>
        <v>50432</v>
      </c>
      <c r="R12" s="2">
        <f>IF(AND(R$5&gt;=Main!$H4+$B$2,R$5&lt;=(SUM(Main!$F4:$G4)+Main!$H4+$B$2)),Main!$Q4,0)</f>
        <v>50432</v>
      </c>
      <c r="S12" s="2">
        <f>IF(AND(S$5&gt;=Main!$H4+$B$2,S$5&lt;=(SUM(Main!$F4:$G4)+Main!$H4+$B$2)),Main!$Q4,0)</f>
        <v>50432</v>
      </c>
      <c r="T12" s="2">
        <f>IF(AND(T$5&gt;=Main!$H4+$B$2,T$5&lt;=(SUM(Main!$F4:$G4)+Main!$H4+$B$2)),Main!$Q4,0)</f>
        <v>50432</v>
      </c>
      <c r="U12" s="2">
        <f>IF(AND(U$5&gt;=Main!$H4+$B$2,U$5&lt;=(SUM(Main!$F4:$G4)+Main!$H4+$B$2)),Main!$Q4,0)</f>
        <v>50432</v>
      </c>
      <c r="V12" s="2">
        <f>IF(AND(V$5&gt;=Main!$H4+$B$2,V$5&lt;=(SUM(Main!$F4:$G4)+Main!$H4+$B$2)),Main!$Q4,0)</f>
        <v>50432</v>
      </c>
      <c r="W12" s="2">
        <f>IF(AND(W$5&gt;=Main!$H4+$B$2,W$5&lt;=(SUM(Main!$F4:$G4)+Main!$H4+$B$2)),Main!$Q4,0)</f>
        <v>50432</v>
      </c>
      <c r="X12" s="2">
        <f>IF(AND(X$5&gt;=Main!$H4+$B$2,X$5&lt;=(SUM(Main!$F4:$G4)+Main!$H4+$B$2)),Main!$Q4,0)</f>
        <v>50432</v>
      </c>
      <c r="Y12" s="2">
        <f>IF(AND(Y$5&gt;=Main!$H4+$B$2,Y$5&lt;=(SUM(Main!$F4:$G4)+Main!$H4+$B$2)),Main!$Q4,0)</f>
        <v>50432</v>
      </c>
      <c r="Z12" s="2">
        <f>IF(AND(Z$5&gt;=Main!$H4+$B$2,Z$5&lt;=(SUM(Main!$F4:$G4)+Main!$H4+$B$2)),Main!$Q4,0)</f>
        <v>50432</v>
      </c>
      <c r="AA12" s="2">
        <f>IF(AND(AA$5&gt;=Main!$H4+$B$2,AA$5&lt;=(SUM(Main!$F4:$G4)+Main!$H4+$B$2)),Main!$Q4,0)</f>
        <v>50432</v>
      </c>
      <c r="AB12" s="2">
        <f>IF(AND(AB$5&gt;=Main!$H4+$B$2,AB$5&lt;=(SUM(Main!$F4:$G4)+Main!$H4+$B$2)),Main!$Q4,0)</f>
        <v>50432</v>
      </c>
      <c r="AC12" s="2">
        <f>IF(AND(AC$5&gt;=Main!$H4+$B$2,AC$5&lt;=(SUM(Main!$F4:$G4)+Main!$H4+$B$2)),Main!$Q4,0)</f>
        <v>50432</v>
      </c>
      <c r="AD12" s="2">
        <f>IF(AND(AD$5&gt;=Main!$H4+$B$2,AD$5&lt;=(SUM(Main!$F4:$G4)+Main!$H4+$B$2)),Main!$Q4,0)</f>
        <v>50432</v>
      </c>
      <c r="AE12" s="2">
        <f>IF(AND(AE$5&gt;=Main!$H4+$B$2,AE$5&lt;=(SUM(Main!$F4:$G4)+Main!$H4+$B$2)),Main!$Q4,0)</f>
        <v>50432</v>
      </c>
      <c r="AF12" s="2">
        <f>IF(AND(AF$5&gt;=Main!$H4+$B$2,AF$5&lt;=(SUM(Main!$F4:$G4)+Main!$H4+$B$2)),Main!$Q4,0)</f>
        <v>50432</v>
      </c>
      <c r="AG12" s="2">
        <f>IF(AND(AG$5&gt;=Main!$H4+$B$2,AG$5&lt;=(SUM(Main!$F4:$G4)+Main!$H4+$B$2)),Main!$Q4,0)</f>
        <v>50432</v>
      </c>
      <c r="AH12" s="2">
        <f>IF(AND(AH$5&gt;=Main!$H4+$B$2,AH$5&lt;=(SUM(Main!$F4:$G4)+Main!$H4+$B$2)),Main!$Q4,0)</f>
        <v>50432</v>
      </c>
      <c r="AI12" s="2">
        <f>IF(AND(AI$5&gt;=Main!$H4+$B$2,AI$5&lt;=(SUM(Main!$F4:$G4)+Main!$H4+$B$2)),Main!$Q4,0)</f>
        <v>50432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45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15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0</v>
      </c>
      <c r="AA13" s="2">
        <f>IF(AND('Gantt Chart'!AA$5&gt;(SUM(Main!$F4:$G4)+Main!$H4+$B$3),'Gantt Chart'!AA$5&lt;=(SUM(Main!$F4:$G4)+Main!$H4+Main!$I4+$B$3)),Main!$R4,0)</f>
        <v>0</v>
      </c>
      <c r="AB13" s="2">
        <f>IF(AND('Gantt Chart'!AB$5&gt;(SUM(Main!$F4:$G4)+Main!$H4+$B$3),'Gantt Chart'!AB$5&lt;=(SUM(Main!$F4:$G4)+Main!$H4+Main!$I4+$B$3)),Main!$R4,0)</f>
        <v>0</v>
      </c>
      <c r="AC13" s="2">
        <f>IF(AND('Gantt Chart'!AC$5&gt;(SUM(Main!$F4:$G4)+Main!$H4+$B$3),'Gantt Chart'!AC$5&lt;=(SUM(Main!$F4:$G4)+Main!$H4+Main!$I4+$B$3)),Main!$R4,0)</f>
        <v>0</v>
      </c>
      <c r="AD13" s="2">
        <f>IF(AND('Gantt Chart'!AD$5&gt;(SUM(Main!$F4:$G4)+Main!$H4+$B$3),'Gantt Chart'!AD$5&lt;=(SUM(Main!$F4:$G4)+Main!$H4+Main!$I4+$B$3)),Main!$R4,0)</f>
        <v>0</v>
      </c>
      <c r="AE13" s="2">
        <f>IF(AND('Gantt Chart'!AE$5&gt;(SUM(Main!$F4:$G4)+Main!$H4+$B$3),'Gantt Chart'!AE$5&lt;=(SUM(Main!$F4:$G4)+Main!$H4+Main!$I4+$B$3)),Main!$R4,0)</f>
        <v>0</v>
      </c>
      <c r="AF13" s="2">
        <f>IF(AND('Gantt Chart'!AF$5&gt;(SUM(Main!$F4:$G4)+Main!$H4+$B$3),'Gantt Chart'!AF$5&lt;=(SUM(Main!$F4:$G4)+Main!$H4+Main!$I4+$B$3)),Main!$R4,0)</f>
        <v>0</v>
      </c>
      <c r="AG13" s="2">
        <f>IF(AND('Gantt Chart'!AG$5&gt;(SUM(Main!$F4:$G4)+Main!$H4+$B$3),'Gantt Chart'!AG$5&lt;=(SUM(Main!$F4:$G4)+Main!$H4+Main!$I4+$B$3)),Main!$R4,0)</f>
        <v>0</v>
      </c>
      <c r="AH13" s="2">
        <f>IF(AND('Gantt Chart'!AH$5&gt;(SUM(Main!$F4:$G4)+Main!$H4+$B$3),'Gantt Chart'!AH$5&lt;=(SUM(Main!$F4:$G4)+Main!$H4+Main!$I4+$B$3)),Main!$R4,0)</f>
        <v>0</v>
      </c>
      <c r="AI13" s="2">
        <f>IF(AND('Gantt Chart'!AI$5&gt;(SUM(Main!$F4:$G4)+Main!$H4+$B$3),'Gantt Chart'!AI$5&lt;=(SUM(Main!$F4:$G4)+Main!$H4+Main!$I4+$B$3)),Main!$R4,0)</f>
        <v>0</v>
      </c>
      <c r="AJ13" s="2">
        <f>IF(AND('Gantt Chart'!AJ$5&gt;(SUM(Main!$F4:$G4)+Main!$H4+$B$3),'Gantt Chart'!AJ$5&lt;=(SUM(Main!$F4:$G4)+Main!$H4+Main!$I4+$B$3)),Main!$R4,0)</f>
        <v>39463.917525773199</v>
      </c>
      <c r="AK13" s="2">
        <f>IF(AND('Gantt Chart'!AK$5&gt;(SUM(Main!$F4:$G4)+Main!$H4+$B$3),'Gantt Chart'!AK$5&lt;=(SUM(Main!$F4:$G4)+Main!$H4+Main!$I4+$B$3)),Main!$R4,0)</f>
        <v>39463.917525773199</v>
      </c>
      <c r="AL13" s="2">
        <f>IF(AND('Gantt Chart'!AL$5&gt;(SUM(Main!$F4:$G4)+Main!$H4+$B$3),'Gantt Chart'!AL$5&lt;=(SUM(Main!$F4:$G4)+Main!$H4+Main!$I4+$B$3)),Main!$R4,0)</f>
        <v>39463.917525773199</v>
      </c>
      <c r="AM13" s="2">
        <f>IF(AND('Gantt Chart'!AM$5&gt;(SUM(Main!$F4:$G4)+Main!$H4+$B$3),'Gantt Chart'!AM$5&lt;=(SUM(Main!$F4:$G4)+Main!$H4+Main!$I4+$B$3)),Main!$R4,0)</f>
        <v>39463.917525773199</v>
      </c>
      <c r="AN13" s="2">
        <f>IF(AND('Gantt Chart'!AN$5&gt;(SUM(Main!$F4:$G4)+Main!$H4+$B$3),'Gantt Chart'!AN$5&lt;=(SUM(Main!$F4:$G4)+Main!$H4+Main!$I4+$B$3)),Main!$R4,0)</f>
        <v>39463.917525773199</v>
      </c>
      <c r="AO13" s="2">
        <f>IF(AND('Gantt Chart'!AO$5&gt;(SUM(Main!$F4:$G4)+Main!$H4+$B$3),'Gantt Chart'!AO$5&lt;=(SUM(Main!$F4:$G4)+Main!$H4+Main!$I4+$B$3)),Main!$R4,0)</f>
        <v>39463.917525773199</v>
      </c>
      <c r="AP13" s="2">
        <f>IF(AND('Gantt Chart'!AP$5&gt;(SUM(Main!$F4:$G4)+Main!$H4+$B$3),'Gantt Chart'!AP$5&lt;=(SUM(Main!$F4:$G4)+Main!$H4+Main!$I4+$B$3)),Main!$R4,0)</f>
        <v>39463.917525773199</v>
      </c>
      <c r="AQ13" s="2">
        <f>IF(AND('Gantt Chart'!AQ$5&gt;(SUM(Main!$F4:$G4)+Main!$H4+$B$3),'Gantt Chart'!AQ$5&lt;=(SUM(Main!$F4:$G4)+Main!$H4+Main!$I4+$B$3)),Main!$R4,0)</f>
        <v>39463.917525773199</v>
      </c>
      <c r="AR13" s="2">
        <f>IF(AND('Gantt Chart'!AR$5&gt;(SUM(Main!$F4:$G4)+Main!$H4+$B$3),'Gantt Chart'!AR$5&lt;=(SUM(Main!$F4:$G4)+Main!$H4+Main!$I4+$B$3)),Main!$R4,0)</f>
        <v>39463.917525773199</v>
      </c>
      <c r="AS13" s="2">
        <f>IF(AND('Gantt Chart'!AS$5&gt;(SUM(Main!$F4:$G4)+Main!$H4+$B$3),'Gantt Chart'!AS$5&lt;=(SUM(Main!$F4:$G4)+Main!$H4+Main!$I4+$B$3)),Main!$R4,0)</f>
        <v>39463.917525773199</v>
      </c>
      <c r="AT13" s="2">
        <f>IF(AND('Gantt Chart'!AT$5&gt;(SUM(Main!$F4:$G4)+Main!$H4+$B$3),'Gantt Chart'!AT$5&lt;=(SUM(Main!$F4:$G4)+Main!$H4+Main!$I4+$B$3)),Main!$R4,0)</f>
        <v>39463.917525773199</v>
      </c>
      <c r="AU13" s="2">
        <f>IF(AND('Gantt Chart'!AU$5&gt;(SUM(Main!$F4:$G4)+Main!$H4+$B$3),'Gantt Chart'!AU$5&lt;=(SUM(Main!$F4:$G4)+Main!$H4+Main!$I4+$B$3)),Main!$R4,0)</f>
        <v>39463.917525773199</v>
      </c>
      <c r="AV13" s="2">
        <f>IF(AND('Gantt Chart'!AV$5&gt;(SUM(Main!$F4:$G4)+Main!$H4+$B$3),'Gantt Chart'!AV$5&lt;=(SUM(Main!$F4:$G4)+Main!$H4+Main!$I4+$B$3)),Main!$R4,0)</f>
        <v>39463.917525773199</v>
      </c>
      <c r="AW13" s="2">
        <f>IF(AND('Gantt Chart'!AW$5&gt;(SUM(Main!$F4:$G4)+Main!$H4+$B$3),'Gantt Chart'!AW$5&lt;=(SUM(Main!$F4:$G4)+Main!$H4+Main!$I4+$B$3)),Main!$R4,0)</f>
        <v>39463.917525773199</v>
      </c>
      <c r="AX13" s="2">
        <f>IF(AND('Gantt Chart'!AX$5&gt;(SUM(Main!$F4:$G4)+Main!$H4+$B$3),'Gantt Chart'!AX$5&lt;=(SUM(Main!$F4:$G4)+Main!$H4+Main!$I4+$B$3)),Main!$R4,0)</f>
        <v>39463.917525773199</v>
      </c>
      <c r="AY13" s="2">
        <f>IF(AND('Gantt Chart'!AY$5&gt;(SUM(Main!$F4:$G4)+Main!$H4+$B$3),'Gantt Chart'!AY$5&lt;=(SUM(Main!$F4:$G4)+Main!$H4+Main!$I4+$B$3)),Main!$R4,0)</f>
        <v>39463.917525773199</v>
      </c>
      <c r="AZ13" s="2">
        <f>IF(AND('Gantt Chart'!AZ$5&gt;(SUM(Main!$F4:$G4)+Main!$H4+$B$3),'Gantt Chart'!AZ$5&lt;=(SUM(Main!$F4:$G4)+Main!$H4+Main!$I4+$B$3)),Main!$R4,0)</f>
        <v>39463.917525773199</v>
      </c>
      <c r="BA13" s="2">
        <f>IF(AND('Gantt Chart'!BA$5&gt;(SUM(Main!$F4:$G4)+Main!$H4+$B$3),'Gantt Chart'!BA$5&lt;=(SUM(Main!$F4:$G4)+Main!$H4+Main!$I4+$B$3)),Main!$R4,0)</f>
        <v>39463.917525773199</v>
      </c>
      <c r="BB13" s="2">
        <f>IF(AND('Gantt Chart'!BB$5&gt;(SUM(Main!$F4:$G4)+Main!$H4+$B$3),'Gantt Chart'!BB$5&lt;=(SUM(Main!$F4:$G4)+Main!$H4+Main!$I4+$B$3)),Main!$R4,0)</f>
        <v>39463.917525773199</v>
      </c>
      <c r="BC13" s="2">
        <f>IF(AND('Gantt Chart'!BC$5&gt;(SUM(Main!$F4:$G4)+Main!$H4+$B$3),'Gantt Chart'!BC$5&lt;=(SUM(Main!$F4:$G4)+Main!$H4+Main!$I4+$B$3)),Main!$R4,0)</f>
        <v>39463.917525773199</v>
      </c>
      <c r="BD13" s="2">
        <f>IF(AND('Gantt Chart'!BD$5&gt;(SUM(Main!$F4:$G4)+Main!$H4+$B$3),'Gantt Chart'!BD$5&lt;=(SUM(Main!$F4:$G4)+Main!$H4+Main!$I4+$B$3)),Main!$R4,0)</f>
        <v>39463.917525773199</v>
      </c>
      <c r="BE13" s="2">
        <f>IF(AND('Gantt Chart'!BE$5&gt;(SUM(Main!$F4:$G4)+Main!$H4+$B$3),'Gantt Chart'!BE$5&lt;=(SUM(Main!$F4:$G4)+Main!$H4+Main!$I4+$B$3)),Main!$R4,0)</f>
        <v>39463.917525773199</v>
      </c>
      <c r="BF13" s="2">
        <f>IF(AND('Gantt Chart'!BF$5&gt;(SUM(Main!$F4:$G4)+Main!$H4+$B$3),'Gantt Chart'!BF$5&lt;=(SUM(Main!$F4:$G4)+Main!$H4+Main!$I4+$B$3)),Main!$R4,0)</f>
        <v>39463.917525773199</v>
      </c>
      <c r="BG13" s="2">
        <f>IF(AND('Gantt Chart'!BG$5&gt;(SUM(Main!$F4:$G4)+Main!$H4+$B$3),'Gantt Chart'!BG$5&lt;=(SUM(Main!$F4:$G4)+Main!$H4+Main!$I4+$B$3)),Main!$R4,0)</f>
        <v>39463.917525773199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45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46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0</v>
      </c>
      <c r="AT14" s="2">
        <f>IF(AND('Gantt Chart'!AT$5&gt;(SUM(Main!$F4:$G4)+Main!$H4+Main!$I4+$B$4),'Gantt Chart'!AT$5&lt;=(SUM(Main!$F4:$G4)+Main!$H4+Main!$I4+SUM(Main!$J4:$K4)+$B$4)),Main!$S4,0)</f>
        <v>0</v>
      </c>
      <c r="AU14" s="2">
        <f>IF(AND('Gantt Chart'!AU$5&gt;(SUM(Main!$F4:$G4)+Main!$H4+Main!$I4+$B$4),'Gantt Chart'!AU$5&lt;=(SUM(Main!$F4:$G4)+Main!$H4+Main!$I4+SUM(Main!$J4:$K4)+$B$4)),Main!$S4,0)</f>
        <v>0</v>
      </c>
      <c r="AV14" s="2">
        <f>IF(AND('Gantt Chart'!AV$5&gt;(SUM(Main!$F4:$G4)+Main!$H4+Main!$I4+$B$4),'Gantt Chart'!AV$5&lt;=(SUM(Main!$F4:$G4)+Main!$H4+Main!$I4+SUM(Main!$J4:$K4)+$B$4)),Main!$S4,0)</f>
        <v>0</v>
      </c>
      <c r="AW14" s="2">
        <f>IF(AND('Gantt Chart'!AW$5&gt;(SUM(Main!$F4:$G4)+Main!$H4+Main!$I4+$B$4),'Gantt Chart'!AW$5&lt;=(SUM(Main!$F4:$G4)+Main!$H4+Main!$I4+SUM(Main!$J4:$K4)+$B$4)),Main!$S4,0)</f>
        <v>0</v>
      </c>
      <c r="AX14" s="2">
        <f>IF(AND('Gantt Chart'!AX$5&gt;(SUM(Main!$F4:$G4)+Main!$H4+Main!$I4+$B$4),'Gantt Chart'!AX$5&lt;=(SUM(Main!$F4:$G4)+Main!$H4+Main!$I4+SUM(Main!$J4:$K4)+$B$4)),Main!$S4,0)</f>
        <v>0</v>
      </c>
      <c r="AY14" s="2">
        <f>IF(AND('Gantt Chart'!AY$5&gt;(SUM(Main!$F4:$G4)+Main!$H4+Main!$I4+$B$4),'Gantt Chart'!AY$5&lt;=(SUM(Main!$F4:$G4)+Main!$H4+Main!$I4+SUM(Main!$J4:$K4)+$B$4)),Main!$S4,0)</f>
        <v>0</v>
      </c>
      <c r="AZ14" s="2">
        <f>IF(AND('Gantt Chart'!AZ$5&gt;(SUM(Main!$F4:$G4)+Main!$H4+Main!$I4+$B$4),'Gantt Chart'!AZ$5&lt;=(SUM(Main!$F4:$G4)+Main!$H4+Main!$I4+SUM(Main!$J4:$K4)+$B$4)),Main!$S4,0)</f>
        <v>0</v>
      </c>
      <c r="BA14" s="2">
        <f>IF(AND('Gantt Chart'!BA$5&gt;(SUM(Main!$F4:$G4)+Main!$H4+Main!$I4+$B$4),'Gantt Chart'!BA$5&lt;=(SUM(Main!$F4:$G4)+Main!$H4+Main!$I4+SUM(Main!$J4:$K4)+$B$4)),Main!$S4,0)</f>
        <v>0</v>
      </c>
      <c r="BB14" s="2">
        <f>IF(AND('Gantt Chart'!BB$5&gt;(SUM(Main!$F4:$G4)+Main!$H4+Main!$I4+$B$4),'Gantt Chart'!BB$5&lt;=(SUM(Main!$F4:$G4)+Main!$H4+Main!$I4+SUM(Main!$J4:$K4)+$B$4)),Main!$S4,0)</f>
        <v>0</v>
      </c>
      <c r="BC14" s="2">
        <f>IF(AND('Gantt Chart'!BC$5&gt;(SUM(Main!$F4:$G4)+Main!$H4+Main!$I4+$B$4),'Gantt Chart'!BC$5&lt;=(SUM(Main!$F4:$G4)+Main!$H4+Main!$I4+SUM(Main!$J4:$K4)+$B$4)),Main!$S4,0)</f>
        <v>0</v>
      </c>
      <c r="BD14" s="2">
        <f>IF(AND('Gantt Chart'!BD$5&gt;(SUM(Main!$F4:$G4)+Main!$H4+Main!$I4+$B$4),'Gantt Chart'!BD$5&lt;=(SUM(Main!$F4:$G4)+Main!$H4+Main!$I4+SUM(Main!$J4:$K4)+$B$4)),Main!$S4,0)</f>
        <v>0</v>
      </c>
      <c r="BE14" s="2">
        <f>IF(AND('Gantt Chart'!BE$5&gt;(SUM(Main!$F4:$G4)+Main!$H4+Main!$I4+$B$4),'Gantt Chart'!BE$5&lt;=(SUM(Main!$F4:$G4)+Main!$H4+Main!$I4+SUM(Main!$J4:$K4)+$B$4)),Main!$S4,0)</f>
        <v>0</v>
      </c>
      <c r="BF14" s="2">
        <f>IF(AND('Gantt Chart'!BF$5&gt;(SUM(Main!$F4:$G4)+Main!$H4+Main!$I4+$B$4),'Gantt Chart'!BF$5&lt;=(SUM(Main!$F4:$G4)+Main!$H4+Main!$I4+SUM(Main!$J4:$K4)+$B$4)),Main!$S4,0)</f>
        <v>0</v>
      </c>
      <c r="BG14" s="2">
        <f>IF(AND('Gantt Chart'!BG$5&gt;(SUM(Main!$F4:$G4)+Main!$H4+Main!$I4+$B$4),'Gantt Chart'!BG$5&lt;=(SUM(Main!$F4:$G4)+Main!$H4+Main!$I4+SUM(Main!$J4:$K4)+$B$4)),Main!$S4,0)</f>
        <v>0</v>
      </c>
      <c r="BH14" s="2">
        <f>IF(AND('Gantt Chart'!BH$5&gt;(SUM(Main!$F4:$G4)+Main!$H4+Main!$I4+$B$4),'Gantt Chart'!BH$5&lt;=(SUM(Main!$F4:$G4)+Main!$H4+Main!$I4+SUM(Main!$J4:$K4)+$B$4)),Main!$S4,0)</f>
        <v>419736.84210526315</v>
      </c>
      <c r="BI14" s="2">
        <f>IF(AND('Gantt Chart'!BI$5&gt;(SUM(Main!$F4:$G4)+Main!$H4+Main!$I4+$B$4),'Gantt Chart'!BI$5&lt;=(SUM(Main!$F4:$G4)+Main!$H4+Main!$I4+SUM(Main!$J4:$K4)+$B$4)),Main!$S4,0)</f>
        <v>419736.84210526315</v>
      </c>
      <c r="BJ14" s="2">
        <f>IF(AND('Gantt Chart'!BJ$5&gt;(SUM(Main!$F4:$G4)+Main!$H4+Main!$I4+$B$4),'Gantt Chart'!BJ$5&lt;=(SUM(Main!$F4:$G4)+Main!$H4+Main!$I4+SUM(Main!$J4:$K4)+$B$4)),Main!$S4,0)</f>
        <v>419736.84210526315</v>
      </c>
      <c r="BK14" s="2">
        <f>IF(AND('Gantt Chart'!BK$5&gt;(SUM(Main!$F4:$G4)+Main!$H4+Main!$I4+$B$4),'Gantt Chart'!BK$5&lt;=(SUM(Main!$F4:$G4)+Main!$H4+Main!$I4+SUM(Main!$J4:$K4)+$B$4)),Main!$S4,0)</f>
        <v>419736.84210526315</v>
      </c>
      <c r="BL14" s="2">
        <f>IF(AND('Gantt Chart'!BL$5&gt;(SUM(Main!$F4:$G4)+Main!$H4+Main!$I4+$B$4),'Gantt Chart'!BL$5&lt;=(SUM(Main!$F4:$G4)+Main!$H4+Main!$I4+SUM(Main!$J4:$K4)+$B$4)),Main!$S4,0)</f>
        <v>419736.84210526315</v>
      </c>
      <c r="BM14" s="2">
        <f>IF(AND('Gantt Chart'!BM$5&gt;(SUM(Main!$F4:$G4)+Main!$H4+Main!$I4+$B$4),'Gantt Chart'!BM$5&lt;=(SUM(Main!$F4:$G4)+Main!$H4+Main!$I4+SUM(Main!$J4:$K4)+$B$4)),Main!$S4,0)</f>
        <v>419736.84210526315</v>
      </c>
      <c r="BN14" s="2">
        <f>IF(AND('Gantt Chart'!BN$5&gt;(SUM(Main!$F4:$G4)+Main!$H4+Main!$I4+$B$4),'Gantt Chart'!BN$5&lt;=(SUM(Main!$F4:$G4)+Main!$H4+Main!$I4+SUM(Main!$J4:$K4)+$B$4)),Main!$S4,0)</f>
        <v>419736.84210526315</v>
      </c>
      <c r="BO14" s="2">
        <f>IF(AND('Gantt Chart'!BO$5&gt;(SUM(Main!$F4:$G4)+Main!$H4+Main!$I4+$B$4),'Gantt Chart'!BO$5&lt;=(SUM(Main!$F4:$G4)+Main!$H4+Main!$I4+SUM(Main!$J4:$K4)+$B$4)),Main!$S4,0)</f>
        <v>419736.84210526315</v>
      </c>
      <c r="BP14" s="2">
        <f>IF(AND('Gantt Chart'!BP$5&gt;(SUM(Main!$F4:$G4)+Main!$H4+Main!$I4+$B$4),'Gantt Chart'!BP$5&lt;=(SUM(Main!$F4:$G4)+Main!$H4+Main!$I4+SUM(Main!$J4:$K4)+$B$4)),Main!$S4,0)</f>
        <v>419736.84210526315</v>
      </c>
      <c r="BQ14" s="2">
        <f>IF(AND('Gantt Chart'!BQ$5&gt;(SUM(Main!$F4:$G4)+Main!$H4+Main!$I4+$B$4),'Gantt Chart'!BQ$5&lt;=(SUM(Main!$F4:$G4)+Main!$H4+Main!$I4+SUM(Main!$J4:$K4)+$B$4)),Main!$S4,0)</f>
        <v>419736.84210526315</v>
      </c>
      <c r="BR14" s="2">
        <f>IF(AND('Gantt Chart'!BR$5&gt;(SUM(Main!$F4:$G4)+Main!$H4+Main!$I4+$B$4),'Gantt Chart'!BR$5&lt;=(SUM(Main!$F4:$G4)+Main!$H4+Main!$I4+SUM(Main!$J4:$K4)+$B$4)),Main!$S4,0)</f>
        <v>419736.84210526315</v>
      </c>
      <c r="BS14" s="2">
        <f>IF(AND('Gantt Chart'!BS$5&gt;(SUM(Main!$F4:$G4)+Main!$H4+Main!$I4+$B$4),'Gantt Chart'!BS$5&lt;=(SUM(Main!$F4:$G4)+Main!$H4+Main!$I4+SUM(Main!$J4:$K4)+$B$4)),Main!$S4,0)</f>
        <v>419736.84210526315</v>
      </c>
      <c r="BT14" s="2">
        <f>IF(AND('Gantt Chart'!BT$5&gt;(SUM(Main!$F4:$G4)+Main!$H4+Main!$I4+$B$4),'Gantt Chart'!BT$5&lt;=(SUM(Main!$F4:$G4)+Main!$H4+Main!$I4+SUM(Main!$J4:$K4)+$B$4)),Main!$S4,0)</f>
        <v>419736.84210526315</v>
      </c>
      <c r="BU14" s="2">
        <f>IF(AND('Gantt Chart'!BU$5&gt;(SUM(Main!$F4:$G4)+Main!$H4+Main!$I4+$B$4),'Gantt Chart'!BU$5&lt;=(SUM(Main!$F4:$G4)+Main!$H4+Main!$I4+SUM(Main!$J4:$K4)+$B$4)),Main!$S4,0)</f>
        <v>419736.84210526315</v>
      </c>
      <c r="BV14" s="2">
        <f>IF(AND('Gantt Chart'!BV$5&gt;(SUM(Main!$F4:$G4)+Main!$H4+Main!$I4+$B$4),'Gantt Chart'!BV$5&lt;=(SUM(Main!$F4:$G4)+Main!$H4+Main!$I4+SUM(Main!$J4:$K4)+$B$4)),Main!$S4,0)</f>
        <v>419736.84210526315</v>
      </c>
      <c r="BW14" s="2">
        <f>IF(AND('Gantt Chart'!BW$5&gt;(SUM(Main!$F4:$G4)+Main!$H4+Main!$I4+$B$4),'Gantt Chart'!BW$5&lt;=(SUM(Main!$F4:$G4)+Main!$H4+Main!$I4+SUM(Main!$J4:$K4)+$B$4)),Main!$S4,0)</f>
        <v>419736.84210526315</v>
      </c>
      <c r="BX14" s="2">
        <f>IF(AND('Gantt Chart'!BX$5&gt;(SUM(Main!$F4:$G4)+Main!$H4+Main!$I4+$B$4),'Gantt Chart'!BX$5&lt;=(SUM(Main!$F4:$G4)+Main!$H4+Main!$I4+SUM(Main!$J4:$K4)+$B$4)),Main!$S4,0)</f>
        <v>419736.84210526315</v>
      </c>
      <c r="BY14" s="2">
        <f>IF(AND('Gantt Chart'!BY$5&gt;(SUM(Main!$F4:$G4)+Main!$H4+Main!$I4+$B$4),'Gantt Chart'!BY$5&lt;=(SUM(Main!$F4:$G4)+Main!$H4+Main!$I4+SUM(Main!$J4:$K4)+$B$4)),Main!$S4,0)</f>
        <v>419736.84210526315</v>
      </c>
      <c r="BZ14" s="2">
        <f>IF(AND('Gantt Chart'!BZ$5&gt;(SUM(Main!$F4:$G4)+Main!$H4+Main!$I4+$B$4),'Gantt Chart'!BZ$5&lt;=(SUM(Main!$F4:$G4)+Main!$H4+Main!$I4+SUM(Main!$J4:$K4)+$B$4)),Main!$S4,0)</f>
        <v>419736.84210526315</v>
      </c>
      <c r="CA14" s="2">
        <f>IF(AND('Gantt Chart'!CA$5&gt;(SUM(Main!$F4:$G4)+Main!$H4+Main!$I4+$B$4),'Gantt Chart'!CA$5&lt;=(SUM(Main!$F4:$G4)+Main!$H4+Main!$I4+SUM(Main!$J4:$K4)+$B$4)),Main!$S4,0)</f>
        <v>419736.84210526315</v>
      </c>
      <c r="CB14" s="2">
        <f>IF(AND('Gantt Chart'!CB$5&gt;(SUM(Main!$F4:$G4)+Main!$H4+Main!$I4+$B$4),'Gantt Chart'!CB$5&lt;=(SUM(Main!$F4:$G4)+Main!$H4+Main!$I4+SUM(Main!$J4:$K4)+$B$4)),Main!$S4,0)</f>
        <v>419736.84210526315</v>
      </c>
      <c r="CC14" s="2">
        <f>IF(AND('Gantt Chart'!CC$5&gt;(SUM(Main!$F4:$G4)+Main!$H4+Main!$I4+$B$4),'Gantt Chart'!CC$5&lt;=(SUM(Main!$F4:$G4)+Main!$H4+Main!$I4+SUM(Main!$J4:$K4)+$B$4)),Main!$S4,0)</f>
        <v>419736.84210526315</v>
      </c>
      <c r="CD14" s="2">
        <f>IF(AND('Gantt Chart'!CD$5&gt;(SUM(Main!$F4:$G4)+Main!$H4+Main!$I4+$B$4),'Gantt Chart'!CD$5&lt;=(SUM(Main!$F4:$G4)+Main!$H4+Main!$I4+SUM(Main!$J4:$K4)+$B$4)),Main!$S4,0)</f>
        <v>419736.84210526315</v>
      </c>
      <c r="CE14" s="2">
        <f>IF(AND('Gantt Chart'!CE$5&gt;(SUM(Main!$F4:$G4)+Main!$H4+Main!$I4+$B$4),'Gantt Chart'!CE$5&lt;=(SUM(Main!$F4:$G4)+Main!$H4+Main!$I4+SUM(Main!$J4:$K4)+$B$4)),Main!$S4,0)</f>
        <v>419736.84210526315</v>
      </c>
      <c r="CF14" s="2">
        <f>IF(AND('Gantt Chart'!CF$5&gt;(SUM(Main!$F4:$G4)+Main!$H4+Main!$I4+$B$4),'Gantt Chart'!CF$5&lt;=(SUM(Main!$F4:$G4)+Main!$H4+Main!$I4+SUM(Main!$J4:$K4)+$B$4)),Main!$S4,0)</f>
        <v>419736.84210526315</v>
      </c>
      <c r="CG14" s="2">
        <f>IF(AND('Gantt Chart'!CG$5&gt;(SUM(Main!$F4:$G4)+Main!$H4+Main!$I4+$B$4),'Gantt Chart'!CG$5&lt;=(SUM(Main!$F4:$G4)+Main!$H4+Main!$I4+SUM(Main!$J4:$K4)+$B$4)),Main!$S4,0)</f>
        <v>419736.84210526315</v>
      </c>
      <c r="CH14" s="2">
        <f>IF(AND('Gantt Chart'!CH$5&gt;(SUM(Main!$F4:$G4)+Main!$H4+Main!$I4+$B$4),'Gantt Chart'!CH$5&lt;=(SUM(Main!$F4:$G4)+Main!$H4+Main!$I4+SUM(Main!$J4:$K4)+$B$4)),Main!$S4,0)</f>
        <v>419736.84210526315</v>
      </c>
      <c r="CI14" s="2">
        <f>IF(AND('Gantt Chart'!CI$5&gt;(SUM(Main!$F4:$G4)+Main!$H4+Main!$I4+$B$4),'Gantt Chart'!CI$5&lt;=(SUM(Main!$F4:$G4)+Main!$H4+Main!$I4+SUM(Main!$J4:$K4)+$B$4)),Main!$S4,0)</f>
        <v>419736.84210526315</v>
      </c>
      <c r="CJ14" s="2">
        <f>IF(AND('Gantt Chart'!CJ$5&gt;(SUM(Main!$F4:$G4)+Main!$H4+Main!$I4+$B$4),'Gantt Chart'!CJ$5&lt;=(SUM(Main!$F4:$G4)+Main!$H4+Main!$I4+SUM(Main!$J4:$K4)+$B$4)),Main!$S4,0)</f>
        <v>419736.84210526315</v>
      </c>
      <c r="CK14" s="2">
        <f>IF(AND('Gantt Chart'!CK$5&gt;(SUM(Main!$F4:$G4)+Main!$H4+Main!$I4+$B$4),'Gantt Chart'!CK$5&lt;=(SUM(Main!$F4:$G4)+Main!$H4+Main!$I4+SUM(Main!$J4:$K4)+$B$4)),Main!$S4,0)</f>
        <v>419736.84210526315</v>
      </c>
      <c r="CL14" s="2">
        <f>IF(AND('Gantt Chart'!CL$5&gt;(SUM(Main!$F4:$G4)+Main!$H4+Main!$I4+$B$4),'Gantt Chart'!CL$5&lt;=(SUM(Main!$F4:$G4)+Main!$H4+Main!$I4+SUM(Main!$J4:$K4)+$B$4)),Main!$S4,0)</f>
        <v>419736.84210526315</v>
      </c>
      <c r="CM14" s="2">
        <f>IF(AND('Gantt Chart'!CM$5&gt;(SUM(Main!$F4:$G4)+Main!$H4+Main!$I4+$B$4),'Gantt Chart'!CM$5&lt;=(SUM(Main!$F4:$G4)+Main!$H4+Main!$I4+SUM(Main!$J4:$K4)+$B$4)),Main!$S4,0)</f>
        <v>419736.84210526315</v>
      </c>
      <c r="CN14" s="2">
        <f>IF(AND('Gantt Chart'!CN$5&gt;(SUM(Main!$F4:$G4)+Main!$H4+Main!$I4+$B$4),'Gantt Chart'!CN$5&lt;=(SUM(Main!$F4:$G4)+Main!$H4+Main!$I4+SUM(Main!$J4:$K4)+$B$4)),Main!$S4,0)</f>
        <v>419736.84210526315</v>
      </c>
      <c r="CO14" s="2">
        <f>IF(AND('Gantt Chart'!CO$5&gt;(SUM(Main!$F4:$G4)+Main!$H4+Main!$I4+$B$4),'Gantt Chart'!CO$5&lt;=(SUM(Main!$F4:$G4)+Main!$H4+Main!$I4+SUM(Main!$J4:$K4)+$B$4)),Main!$S4,0)</f>
        <v>419736.84210526315</v>
      </c>
      <c r="CP14" s="2">
        <f>IF(AND('Gantt Chart'!CP$5&gt;(SUM(Main!$F4:$G4)+Main!$H4+Main!$I4+$B$4),'Gantt Chart'!CP$5&lt;=(SUM(Main!$F4:$G4)+Main!$H4+Main!$I4+SUM(Main!$J4:$K4)+$B$4)),Main!$S4,0)</f>
        <v>419736.84210526315</v>
      </c>
      <c r="CQ14" s="2">
        <f>IF(AND('Gantt Chart'!CQ$5&gt;(SUM(Main!$F4:$G4)+Main!$H4+Main!$I4+$B$4),'Gantt Chart'!CQ$5&lt;=(SUM(Main!$F4:$G4)+Main!$H4+Main!$I4+SUM(Main!$J4:$K4)+$B$4)),Main!$S4,0)</f>
        <v>419736.84210526315</v>
      </c>
      <c r="CR14" s="2">
        <f>IF(AND('Gantt Chart'!CR$5&gt;(SUM(Main!$F4:$G4)+Main!$H4+Main!$I4+$B$4),'Gantt Chart'!CR$5&lt;=(SUM(Main!$F4:$G4)+Main!$H4+Main!$I4+SUM(Main!$J4:$K4)+$B$4)),Main!$S4,0)</f>
        <v>419736.84210526315</v>
      </c>
      <c r="CS14" s="2">
        <f>IF(AND('Gantt Chart'!CS$5&gt;(SUM(Main!$F4:$G4)+Main!$H4+Main!$I4+$B$4),'Gantt Chart'!CS$5&lt;=(SUM(Main!$F4:$G4)+Main!$H4+Main!$I4+SUM(Main!$J4:$K4)+$B$4)),Main!$S4,0)</f>
        <v>419736.84210526315</v>
      </c>
      <c r="CT14" s="2">
        <f>IF(AND('Gantt Chart'!CT$5&gt;(SUM(Main!$F4:$G4)+Main!$H4+Main!$I4+$B$4),'Gantt Chart'!CT$5&lt;=(SUM(Main!$F4:$G4)+Main!$H4+Main!$I4+SUM(Main!$J4:$K4)+$B$4)),Main!$S4,0)</f>
        <v>419736.84210526315</v>
      </c>
      <c r="CU14" s="2">
        <f>IF(AND('Gantt Chart'!CU$5&gt;(SUM(Main!$F4:$G4)+Main!$H4+Main!$I4+$B$4),'Gantt Chart'!CU$5&lt;=(SUM(Main!$F4:$G4)+Main!$H4+Main!$I4+SUM(Main!$J4:$K4)+$B$4)),Main!$S4,0)</f>
        <v>419736.84210526315</v>
      </c>
      <c r="CV14" s="2">
        <f>IF(AND('Gantt Chart'!CV$5&gt;(SUM(Main!$F4:$G4)+Main!$H4+Main!$I4+$B$4),'Gantt Chart'!CV$5&lt;=(SUM(Main!$F4:$G4)+Main!$H4+Main!$I4+SUM(Main!$J4:$K4)+$B$4)),Main!$S4,0)</f>
        <v>419736.84210526315</v>
      </c>
      <c r="CW14" s="2">
        <f>IF(AND('Gantt Chart'!CW$5&gt;(SUM(Main!$F4:$G4)+Main!$H4+Main!$I4+$B$4),'Gantt Chart'!CW$5&lt;=(SUM(Main!$F4:$G4)+Main!$H4+Main!$I4+SUM(Main!$J4:$K4)+$B$4)),Main!$S4,0)</f>
        <v>419736.84210526315</v>
      </c>
      <c r="CX14" s="2">
        <f>IF(AND('Gantt Chart'!CX$5&gt;(SUM(Main!$F4:$G4)+Main!$H4+Main!$I4+$B$4),'Gantt Chart'!CX$5&lt;=(SUM(Main!$F4:$G4)+Main!$H4+Main!$I4+SUM(Main!$J4:$K4)+$B$4)),Main!$S4,0)</f>
        <v>419736.84210526315</v>
      </c>
      <c r="CY14" s="2">
        <f>IF(AND('Gantt Chart'!CY$5&gt;(SUM(Main!$F4:$G4)+Main!$H4+Main!$I4+$B$4),'Gantt Chart'!CY$5&lt;=(SUM(Main!$F4:$G4)+Main!$H4+Main!$I4+SUM(Main!$J4:$K4)+$B$4)),Main!$S4,0)</f>
        <v>419736.84210526315</v>
      </c>
      <c r="CZ14" s="2">
        <f>IF(AND('Gantt Chart'!CZ$5&gt;(SUM(Main!$F4:$G4)+Main!$H4+Main!$I4+$B$4),'Gantt Chart'!CZ$5&lt;=(SUM(Main!$F4:$G4)+Main!$H4+Main!$I4+SUM(Main!$J4:$K4)+$B$4)),Main!$S4,0)</f>
        <v>419736.84210526315</v>
      </c>
      <c r="DA14" s="2">
        <f>IF(AND('Gantt Chart'!DA$5&gt;(SUM(Main!$F4:$G4)+Main!$H4+Main!$I4+$B$4),'Gantt Chart'!DA$5&lt;=(SUM(Main!$F4:$G4)+Main!$H4+Main!$I4+SUM(Main!$J4:$K4)+$B$4)),Main!$S4,0)</f>
        <v>419736.84210526315</v>
      </c>
      <c r="DB14" s="2">
        <f>IF(AND('Gantt Chart'!DB$5&gt;(SUM(Main!$F4:$G4)+Main!$H4+Main!$I4+$B$4),'Gantt Chart'!DB$5&lt;=(SUM(Main!$F4:$G4)+Main!$H4+Main!$I4+SUM(Main!$J4:$K4)+$B$4)),Main!$S4,0)</f>
        <v>419736.84210526315</v>
      </c>
      <c r="DC14" s="2">
        <f>IF(AND('Gantt Chart'!DC$5&gt;(SUM(Main!$F4:$G4)+Main!$H4+Main!$I4+$B$4),'Gantt Chart'!DC$5&lt;=(SUM(Main!$F4:$G4)+Main!$H4+Main!$I4+SUM(Main!$J4:$K4)+$B$4)),Main!$S4,0)</f>
        <v>419736.84210526315</v>
      </c>
      <c r="DD14" s="2">
        <f>IF(AND('Gantt Chart'!DD$5&gt;(SUM(Main!$F4:$G4)+Main!$H4+Main!$I4+$B$4),'Gantt Chart'!DD$5&lt;=(SUM(Main!$F4:$G4)+Main!$H4+Main!$I4+SUM(Main!$J4:$K4)+$B$4)),Main!$S4,0)</f>
        <v>419736.84210526315</v>
      </c>
      <c r="DE14" s="2">
        <f>IF(AND('Gantt Chart'!DE$5&gt;(SUM(Main!$F4:$G4)+Main!$H4+Main!$I4+$B$4),'Gantt Chart'!DE$5&lt;=(SUM(Main!$F4:$G4)+Main!$H4+Main!$I4+SUM(Main!$J4:$K4)+$B$4)),Main!$S4,0)</f>
        <v>419736.84210526315</v>
      </c>
      <c r="DF14" s="2">
        <f>IF(AND('Gantt Chart'!DF$5&gt;(SUM(Main!$F4:$G4)+Main!$H4+Main!$I4+$B$4),'Gantt Chart'!DF$5&lt;=(SUM(Main!$F4:$G4)+Main!$H4+Main!$I4+SUM(Main!$J4:$K4)+$B$4)),Main!$S4,0)</f>
        <v>419736.84210526315</v>
      </c>
      <c r="DG14" s="2">
        <f>IF(AND('Gantt Chart'!DG$5&gt;(SUM(Main!$F4:$G4)+Main!$H4+Main!$I4+$B$4),'Gantt Chart'!DG$5&lt;=(SUM(Main!$F4:$G4)+Main!$H4+Main!$I4+SUM(Main!$J4:$K4)+$B$4)),Main!$S4,0)</f>
        <v>419736.84210526315</v>
      </c>
      <c r="DH14" s="2">
        <f>IF(AND('Gantt Chart'!DH$5&gt;(SUM(Main!$F4:$G4)+Main!$H4+Main!$I4+$B$4),'Gantt Chart'!DH$5&lt;=(SUM(Main!$F4:$G4)+Main!$H4+Main!$I4+SUM(Main!$J4:$K4)+$B$4)),Main!$S4,0)</f>
        <v>419736.84210526315</v>
      </c>
      <c r="DI14" s="2">
        <f>IF(AND('Gantt Chart'!DI$5&gt;(SUM(Main!$F4:$G4)+Main!$H4+Main!$I4+$B$4),'Gantt Chart'!DI$5&lt;=(SUM(Main!$F4:$G4)+Main!$H4+Main!$I4+SUM(Main!$J4:$K4)+$B$4)),Main!$S4,0)</f>
        <v>419736.84210526315</v>
      </c>
      <c r="DJ14" s="2">
        <f>IF(AND('Gantt Chart'!DJ$5&gt;(SUM(Main!$F4:$G4)+Main!$H4+Main!$I4+$B$4),'Gantt Chart'!DJ$5&lt;=(SUM(Main!$F4:$G4)+Main!$H4+Main!$I4+SUM(Main!$J4:$K4)+$B$4)),Main!$S4,0)</f>
        <v>419736.84210526315</v>
      </c>
      <c r="DK14" s="2">
        <f>IF(AND('Gantt Chart'!DK$5&gt;(SUM(Main!$F4:$G4)+Main!$H4+Main!$I4+$B$4),'Gantt Chart'!DK$5&lt;=(SUM(Main!$F4:$G4)+Main!$H4+Main!$I4+SUM(Main!$J4:$K4)+$B$4)),Main!$S4,0)</f>
        <v>419736.84210526315</v>
      </c>
      <c r="DL14" s="2">
        <f>IF(AND('Gantt Chart'!DL$5&gt;(SUM(Main!$F4:$G4)+Main!$H4+Main!$I4+$B$4),'Gantt Chart'!DL$5&lt;=(SUM(Main!$F4:$G4)+Main!$H4+Main!$I4+SUM(Main!$J4:$K4)+$B$4)),Main!$S4,0)</f>
        <v>419736.84210526315</v>
      </c>
      <c r="DM14" s="2">
        <f>IF(AND('Gantt Chart'!DM$5&gt;(SUM(Main!$F4:$G4)+Main!$H4+Main!$I4+$B$4),'Gantt Chart'!DM$5&lt;=(SUM(Main!$F4:$G4)+Main!$H4+Main!$I4+SUM(Main!$J4:$K4)+$B$4)),Main!$S4,0)</f>
        <v>419736.84210526315</v>
      </c>
      <c r="DN14" s="2">
        <f>IF(AND('Gantt Chart'!DN$5&gt;(SUM(Main!$F4:$G4)+Main!$H4+Main!$I4+$B$4),'Gantt Chart'!DN$5&lt;=(SUM(Main!$F4:$G4)+Main!$H4+Main!$I4+SUM(Main!$J4:$K4)+$B$4)),Main!$S4,0)</f>
        <v>419736.84210526315</v>
      </c>
      <c r="DO14" s="2">
        <f>IF(AND('Gantt Chart'!DO$5&gt;(SUM(Main!$F4:$G4)+Main!$H4+Main!$I4+$B$4),'Gantt Chart'!DO$5&lt;=(SUM(Main!$F4:$G4)+Main!$H4+Main!$I4+SUM(Main!$J4:$K4)+$B$4)),Main!$S4,0)</f>
        <v>419736.84210526315</v>
      </c>
      <c r="DP14" s="2">
        <f>IF(AND('Gantt Chart'!DP$5&gt;(SUM(Main!$F4:$G4)+Main!$H4+Main!$I4+$B$4),'Gantt Chart'!DP$5&lt;=(SUM(Main!$F4:$G4)+Main!$H4+Main!$I4+SUM(Main!$J4:$K4)+$B$4)),Main!$S4,0)</f>
        <v>419736.84210526315</v>
      </c>
      <c r="DQ14" s="2">
        <f>IF(AND('Gantt Chart'!DQ$5&gt;(SUM(Main!$F4:$G4)+Main!$H4+Main!$I4+$B$4),'Gantt Chart'!DQ$5&lt;=(SUM(Main!$F4:$G4)+Main!$H4+Main!$I4+SUM(Main!$J4:$K4)+$B$4)),Main!$S4,0)</f>
        <v>419736.84210526315</v>
      </c>
      <c r="DR14" s="2">
        <f>IF(AND('Gantt Chart'!DR$5&gt;(SUM(Main!$F4:$G4)+Main!$H4+Main!$I4+$B$4),'Gantt Chart'!DR$5&lt;=(SUM(Main!$F4:$G4)+Main!$H4+Main!$I4+SUM(Main!$J4:$K4)+$B$4)),Main!$S4,0)</f>
        <v>419736.84210526315</v>
      </c>
      <c r="DS14" s="2">
        <f>IF(AND('Gantt Chart'!DS$5&gt;(SUM(Main!$F4:$G4)+Main!$H4+Main!$I4+$B$4),'Gantt Chart'!DS$5&lt;=(SUM(Main!$F4:$G4)+Main!$H4+Main!$I4+SUM(Main!$J4:$K4)+$B$4)),Main!$S4,0)</f>
        <v>419736.84210526315</v>
      </c>
      <c r="DT14" s="2">
        <f>IF(AND('Gantt Chart'!DT$5&gt;(SUM(Main!$F4:$G4)+Main!$H4+Main!$I4+$B$4),'Gantt Chart'!DT$5&lt;=(SUM(Main!$F4:$G4)+Main!$H4+Main!$I4+SUM(Main!$J4:$K4)+$B$4)),Main!$S4,0)</f>
        <v>419736.84210526315</v>
      </c>
      <c r="DU14" s="2">
        <f>IF(AND('Gantt Chart'!DU$5&gt;(SUM(Main!$F4:$G4)+Main!$H4+Main!$I4+$B$4),'Gantt Chart'!DU$5&lt;=(SUM(Main!$F4:$G4)+Main!$H4+Main!$I4+SUM(Main!$J4:$K4)+$B$4)),Main!$S4,0)</f>
        <v>419736.84210526315</v>
      </c>
      <c r="DV14" s="2">
        <f>IF(AND('Gantt Chart'!DV$5&gt;(SUM(Main!$F4:$G4)+Main!$H4+Main!$I4+$B$4),'Gantt Chart'!DV$5&lt;=(SUM(Main!$F4:$G4)+Main!$H4+Main!$I4+SUM(Main!$J4:$K4)+$B$4)),Main!$S4,0)</f>
        <v>419736.84210526315</v>
      </c>
      <c r="DW14" s="2">
        <f>IF(AND('Gantt Chart'!DW$5&gt;(SUM(Main!$F4:$G4)+Main!$H4+Main!$I4+$B$4),'Gantt Chart'!DW$5&lt;=(SUM(Main!$F4:$G4)+Main!$H4+Main!$I4+SUM(Main!$J4:$K4)+$B$4)),Main!$S4,0)</f>
        <v>419736.84210526315</v>
      </c>
      <c r="DX14" s="2">
        <f>IF(AND('Gantt Chart'!DX$5&gt;(SUM(Main!$F4:$G4)+Main!$H4+Main!$I4+$B$4),'Gantt Chart'!DX$5&lt;=(SUM(Main!$F4:$G4)+Main!$H4+Main!$I4+SUM(Main!$J4:$K4)+$B$4)),Main!$S4,0)</f>
        <v>419736.84210526315</v>
      </c>
      <c r="DY14" s="2">
        <f>IF(AND('Gantt Chart'!DY$5&gt;(SUM(Main!$F4:$G4)+Main!$H4+Main!$I4+$B$4),'Gantt Chart'!DY$5&lt;=(SUM(Main!$F4:$G4)+Main!$H4+Main!$I4+SUM(Main!$J4:$K4)+$B$4)),Main!$S4,0)</f>
        <v>419736.84210526315</v>
      </c>
      <c r="DZ14" s="2">
        <f>IF(AND('Gantt Chart'!DZ$5&gt;(SUM(Main!$F4:$G4)+Main!$H4+Main!$I4+$B$4),'Gantt Chart'!DZ$5&lt;=(SUM(Main!$F4:$G4)+Main!$H4+Main!$I4+SUM(Main!$J4:$K4)+$B$4)),Main!$S4,0)</f>
        <v>419736.84210526315</v>
      </c>
      <c r="EA14" s="2">
        <f>IF(AND('Gantt Chart'!EA$5&gt;(SUM(Main!$F4:$G4)+Main!$H4+Main!$I4+$B$4),'Gantt Chart'!EA$5&lt;=(SUM(Main!$F4:$G4)+Main!$H4+Main!$I4+SUM(Main!$J4:$K4)+$B$4)),Main!$S4,0)</f>
        <v>419736.84210526315</v>
      </c>
      <c r="EB14" s="2">
        <f>IF(AND('Gantt Chart'!EB$5&gt;(SUM(Main!$F4:$G4)+Main!$H4+Main!$I4+$B$4),'Gantt Chart'!EB$5&lt;=(SUM(Main!$F4:$G4)+Main!$H4+Main!$I4+SUM(Main!$J4:$K4)+$B$4)),Main!$S4,0)</f>
        <v>419736.84210526315</v>
      </c>
      <c r="EC14" s="2">
        <f>IF(AND('Gantt Chart'!EC$5&gt;(SUM(Main!$F4:$G4)+Main!$H4+Main!$I4+$B$4),'Gantt Chart'!EC$5&lt;=(SUM(Main!$F4:$G4)+Main!$H4+Main!$I4+SUM(Main!$J4:$K4)+$B$4)),Main!$S4,0)</f>
        <v>419736.84210526315</v>
      </c>
      <c r="ED14" s="2">
        <f>IF(AND('Gantt Chart'!ED$5&gt;(SUM(Main!$F4:$G4)+Main!$H4+Main!$I4+$B$4),'Gantt Chart'!ED$5&lt;=(SUM(Main!$F4:$G4)+Main!$H4+Main!$I4+SUM(Main!$J4:$K4)+$B$4)),Main!$S4,0)</f>
        <v>419736.84210526315</v>
      </c>
      <c r="EE14" s="2">
        <f>IF(AND('Gantt Chart'!EE$5&gt;(SUM(Main!$F4:$G4)+Main!$H4+Main!$I4+$B$4),'Gantt Chart'!EE$5&lt;=(SUM(Main!$F4:$G4)+Main!$H4+Main!$I4+SUM(Main!$J4:$K4)+$B$4)),Main!$S4,0)</f>
        <v>419736.84210526315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45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37</v>
      </c>
      <c r="C15" s="2">
        <v>0</v>
      </c>
      <c r="D15" s="2">
        <f>IF(AND(D$5&gt;=Main!$H5+$B$2,D$5&lt;=(SUM(Main!$F5:$G5)+Main!$H5+$B$2)),Main!$Q5,0)</f>
        <v>26240</v>
      </c>
      <c r="E15" s="2">
        <f>IF(AND(E$5&gt;=Main!$H5+$B$2,E$5&lt;=(SUM(Main!$F5:$G5)+Main!$H5+$B$2)),Main!$Q5,0)</f>
        <v>26240</v>
      </c>
      <c r="F15" s="2">
        <f>IF(AND(F$5&gt;=Main!$H5+$B$2,F$5&lt;=(SUM(Main!$F5:$G5)+Main!$H5+$B$2)),Main!$Q5,0)</f>
        <v>26240</v>
      </c>
      <c r="G15" s="2">
        <f>IF(AND(G$5&gt;=Main!$H5+$B$2,G$5&lt;=(SUM(Main!$F5:$G5)+Main!$H5+$B$2)),Main!$Q5,0)</f>
        <v>26240</v>
      </c>
      <c r="H15" s="2">
        <f>IF(AND(H$5&gt;=Main!$H5+$B$2,H$5&lt;=(SUM(Main!$F5:$G5)+Main!$H5+$B$2)),Main!$Q5,0)</f>
        <v>26240</v>
      </c>
      <c r="I15" s="2">
        <f>IF(AND(I$5&gt;=Main!$H5+$B$2,I$5&lt;=(SUM(Main!$F5:$G5)+Main!$H5+$B$2)),Main!$Q5,0)</f>
        <v>26240</v>
      </c>
      <c r="J15" s="2">
        <f>IF(AND(J$5&gt;=Main!$H5+$B$2,J$5&lt;=(SUM(Main!$F5:$G5)+Main!$H5+$B$2)),Main!$Q5,0)</f>
        <v>26240</v>
      </c>
      <c r="K15" s="2">
        <f>IF(AND(K$5&gt;=Main!$H5+$B$2,K$5&lt;=(SUM(Main!$F5:$G5)+Main!$H5+$B$2)),Main!$Q5,0)</f>
        <v>26240</v>
      </c>
      <c r="L15" s="2">
        <f>IF(AND(L$5&gt;=Main!$H5+$B$2,L$5&lt;=(SUM(Main!$F5:$G5)+Main!$H5+$B$2)),Main!$Q5,0)</f>
        <v>26240</v>
      </c>
      <c r="M15" s="2">
        <f>IF(AND(M$5&gt;=Main!$H5+$B$2,M$5&lt;=(SUM(Main!$F5:$G5)+Main!$H5+$B$2)),Main!$Q5,0)</f>
        <v>26240</v>
      </c>
      <c r="N15" s="2">
        <f>IF(AND(N$5&gt;=Main!$H5+$B$2,N$5&lt;=(SUM(Main!$F5:$G5)+Main!$H5+$B$2)),Main!$Q5,0)</f>
        <v>26240</v>
      </c>
      <c r="O15" s="2">
        <f>IF(AND(O$5&gt;=Main!$H5+$B$2,O$5&lt;=(SUM(Main!$F5:$G5)+Main!$H5+$B$2)),Main!$Q5,0)</f>
        <v>26240</v>
      </c>
      <c r="P15" s="2">
        <f>IF(AND(P$5&gt;=Main!$H5+$B$2,P$5&lt;=(SUM(Main!$F5:$G5)+Main!$H5+$B$2)),Main!$Q5,0)</f>
        <v>26240</v>
      </c>
      <c r="Q15" s="2">
        <f>IF(AND(Q$5&gt;=Main!$H5+$B$2,Q$5&lt;=(SUM(Main!$F5:$G5)+Main!$H5+$B$2)),Main!$Q5,0)</f>
        <v>26240</v>
      </c>
      <c r="R15" s="2">
        <f>IF(AND(R$5&gt;=Main!$H5+$B$2,R$5&lt;=(SUM(Main!$F5:$G5)+Main!$H5+$B$2)),Main!$Q5,0)</f>
        <v>26240</v>
      </c>
      <c r="S15" s="2">
        <f>IF(AND(S$5&gt;=Main!$H5+$B$2,S$5&lt;=(SUM(Main!$F5:$G5)+Main!$H5+$B$2)),Main!$Q5,0)</f>
        <v>26240</v>
      </c>
      <c r="T15" s="2">
        <f>IF(AND(T$5&gt;=Main!$H5+$B$2,T$5&lt;=(SUM(Main!$F5:$G5)+Main!$H5+$B$2)),Main!$Q5,0)</f>
        <v>26240</v>
      </c>
      <c r="U15" s="2">
        <f>IF(AND(U$5&gt;=Main!$H5+$B$2,U$5&lt;=(SUM(Main!$F5:$G5)+Main!$H5+$B$2)),Main!$Q5,0)</f>
        <v>26240</v>
      </c>
      <c r="V15" s="2">
        <f>IF(AND(V$5&gt;=Main!$H5+$B$2,V$5&lt;=(SUM(Main!$F5:$G5)+Main!$H5+$B$2)),Main!$Q5,0)</f>
        <v>26240</v>
      </c>
      <c r="W15" s="2">
        <f>IF(AND(W$5&gt;=Main!$H5+$B$2,W$5&lt;=(SUM(Main!$F5:$G5)+Main!$H5+$B$2)),Main!$Q5,0)</f>
        <v>26240</v>
      </c>
      <c r="X15" s="2">
        <f>IF(AND(X$5&gt;=Main!$H5+$B$2,X$5&lt;=(SUM(Main!$F5:$G5)+Main!$H5+$B$2)),Main!$Q5,0)</f>
        <v>26240</v>
      </c>
      <c r="Y15" s="2">
        <f>IF(AND(Y$5&gt;=Main!$H5+$B$2,Y$5&lt;=(SUM(Main!$F5:$G5)+Main!$H5+$B$2)),Main!$Q5,0)</f>
        <v>26240</v>
      </c>
      <c r="Z15" s="2">
        <f>IF(AND(Z$5&gt;=Main!$H5+$B$2,Z$5&lt;=(SUM(Main!$F5:$G5)+Main!$H5+$B$2)),Main!$Q5,0)</f>
        <v>26240</v>
      </c>
      <c r="AA15" s="2">
        <f>IF(AND(AA$5&gt;=Main!$H5+$B$2,AA$5&lt;=(SUM(Main!$F5:$G5)+Main!$H5+$B$2)),Main!$Q5,0)</f>
        <v>26240</v>
      </c>
      <c r="AB15" s="2">
        <f>IF(AND(AB$5&gt;=Main!$H5+$B$2,AB$5&lt;=(SUM(Main!$F5:$G5)+Main!$H5+$B$2)),Main!$Q5,0)</f>
        <v>26240</v>
      </c>
      <c r="AC15" s="2">
        <f>IF(AND(AC$5&gt;=Main!$H5+$B$2,AC$5&lt;=(SUM(Main!$F5:$G5)+Main!$H5+$B$2)),Main!$Q5,0)</f>
        <v>26240</v>
      </c>
      <c r="AD15" s="2">
        <f>IF(AND(AD$5&gt;=Main!$H5+$B$2,AD$5&lt;=(SUM(Main!$F5:$G5)+Main!$H5+$B$2)),Main!$Q5,0)</f>
        <v>26240</v>
      </c>
      <c r="AE15" s="2">
        <f>IF(AND(AE$5&gt;=Main!$H5+$B$2,AE$5&lt;=(SUM(Main!$F5:$G5)+Main!$H5+$B$2)),Main!$Q5,0)</f>
        <v>26240</v>
      </c>
      <c r="AF15" s="2">
        <f>IF(AND(AF$5&gt;=Main!$H5+$B$2,AF$5&lt;=(SUM(Main!$F5:$G5)+Main!$H5+$B$2)),Main!$Q5,0)</f>
        <v>26240</v>
      </c>
      <c r="AG15" s="2">
        <f>IF(AND(AG$5&gt;=Main!$H5+$B$2,AG$5&lt;=(SUM(Main!$F5:$G5)+Main!$H5+$B$2)),Main!$Q5,0)</f>
        <v>26240</v>
      </c>
      <c r="AH15" s="2">
        <f>IF(AND(AH$5&gt;=Main!$H5+$B$2,AH$5&lt;=(SUM(Main!$F5:$G5)+Main!$H5+$B$2)),Main!$Q5,0)</f>
        <v>26240</v>
      </c>
      <c r="AI15" s="2">
        <f>IF(AND(AI$5&gt;=Main!$H5+$B$2,AI$5&lt;=(SUM(Main!$F5:$G5)+Main!$H5+$B$2)),Main!$Q5,0)</f>
        <v>26240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45</v>
      </c>
    </row>
    <row r="16" spans="1:16330" s="2" customFormat="1" x14ac:dyDescent="2.0499999999999998">
      <c r="A16" s="19"/>
      <c r="B16" s="2" t="s">
        <v>15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0</v>
      </c>
      <c r="AA16" s="2">
        <f>IF(AND('Gantt Chart'!AA$5&gt;(SUM(Main!$F5:$G5)+Main!$H5+$B$3),'Gantt Chart'!AA$5&lt;=(SUM(Main!$F5:$G5)+Main!$H5+Main!$I5+$B$3)),Main!$R5,0)</f>
        <v>0</v>
      </c>
      <c r="AB16" s="2">
        <f>IF(AND('Gantt Chart'!AB$5&gt;(SUM(Main!$F5:$G5)+Main!$H5+$B$3),'Gantt Chart'!AB$5&lt;=(SUM(Main!$F5:$G5)+Main!$H5+Main!$I5+$B$3)),Main!$R5,0)</f>
        <v>0</v>
      </c>
      <c r="AC16" s="2">
        <f>IF(AND('Gantt Chart'!AC$5&gt;(SUM(Main!$F5:$G5)+Main!$H5+$B$3),'Gantt Chart'!AC$5&lt;=(SUM(Main!$F5:$G5)+Main!$H5+Main!$I5+$B$3)),Main!$R5,0)</f>
        <v>0</v>
      </c>
      <c r="AD16" s="2">
        <f>IF(AND('Gantt Chart'!AD$5&gt;(SUM(Main!$F5:$G5)+Main!$H5+$B$3),'Gantt Chart'!AD$5&lt;=(SUM(Main!$F5:$G5)+Main!$H5+Main!$I5+$B$3)),Main!$R5,0)</f>
        <v>0</v>
      </c>
      <c r="AE16" s="2">
        <f>IF(AND('Gantt Chart'!AE$5&gt;(SUM(Main!$F5:$G5)+Main!$H5+$B$3),'Gantt Chart'!AE$5&lt;=(SUM(Main!$F5:$G5)+Main!$H5+Main!$I5+$B$3)),Main!$R5,0)</f>
        <v>0</v>
      </c>
      <c r="AF16" s="2">
        <f>IF(AND('Gantt Chart'!AF$5&gt;(SUM(Main!$F5:$G5)+Main!$H5+$B$3),'Gantt Chart'!AF$5&lt;=(SUM(Main!$F5:$G5)+Main!$H5+Main!$I5+$B$3)),Main!$R5,0)</f>
        <v>0</v>
      </c>
      <c r="AG16" s="2">
        <f>IF(AND('Gantt Chart'!AG$5&gt;(SUM(Main!$F5:$G5)+Main!$H5+$B$3),'Gantt Chart'!AG$5&lt;=(SUM(Main!$F5:$G5)+Main!$H5+Main!$I5+$B$3)),Main!$R5,0)</f>
        <v>0</v>
      </c>
      <c r="AH16" s="2">
        <f>IF(AND('Gantt Chart'!AH$5&gt;(SUM(Main!$F5:$G5)+Main!$H5+$B$3),'Gantt Chart'!AH$5&lt;=(SUM(Main!$F5:$G5)+Main!$H5+Main!$I5+$B$3)),Main!$R5,0)</f>
        <v>0</v>
      </c>
      <c r="AI16" s="2">
        <f>IF(AND('Gantt Chart'!AI$5&gt;(SUM(Main!$F5:$G5)+Main!$H5+$B$3),'Gantt Chart'!AI$5&lt;=(SUM(Main!$F5:$G5)+Main!$H5+Main!$I5+$B$3)),Main!$R5,0)</f>
        <v>0</v>
      </c>
      <c r="AJ16" s="2">
        <f>IF(AND('Gantt Chart'!AJ$5&gt;(SUM(Main!$F5:$G5)+Main!$H5+$B$3),'Gantt Chart'!AJ$5&lt;=(SUM(Main!$F5:$G5)+Main!$H5+Main!$I5+$B$3)),Main!$R5,0)</f>
        <v>16082.474226804125</v>
      </c>
      <c r="AK16" s="2">
        <f>IF(AND('Gantt Chart'!AK$5&gt;(SUM(Main!$F5:$G5)+Main!$H5+$B$3),'Gantt Chart'!AK$5&lt;=(SUM(Main!$F5:$G5)+Main!$H5+Main!$I5+$B$3)),Main!$R5,0)</f>
        <v>16082.474226804125</v>
      </c>
      <c r="AL16" s="2">
        <f>IF(AND('Gantt Chart'!AL$5&gt;(SUM(Main!$F5:$G5)+Main!$H5+$B$3),'Gantt Chart'!AL$5&lt;=(SUM(Main!$F5:$G5)+Main!$H5+Main!$I5+$B$3)),Main!$R5,0)</f>
        <v>16082.474226804125</v>
      </c>
      <c r="AM16" s="2">
        <f>IF(AND('Gantt Chart'!AM$5&gt;(SUM(Main!$F5:$G5)+Main!$H5+$B$3),'Gantt Chart'!AM$5&lt;=(SUM(Main!$F5:$G5)+Main!$H5+Main!$I5+$B$3)),Main!$R5,0)</f>
        <v>16082.474226804125</v>
      </c>
      <c r="AN16" s="2">
        <f>IF(AND('Gantt Chart'!AN$5&gt;(SUM(Main!$F5:$G5)+Main!$H5+$B$3),'Gantt Chart'!AN$5&lt;=(SUM(Main!$F5:$G5)+Main!$H5+Main!$I5+$B$3)),Main!$R5,0)</f>
        <v>16082.474226804125</v>
      </c>
      <c r="AO16" s="2">
        <f>IF(AND('Gantt Chart'!AO$5&gt;(SUM(Main!$F5:$G5)+Main!$H5+$B$3),'Gantt Chart'!AO$5&lt;=(SUM(Main!$F5:$G5)+Main!$H5+Main!$I5+$B$3)),Main!$R5,0)</f>
        <v>16082.474226804125</v>
      </c>
      <c r="AP16" s="2">
        <f>IF(AND('Gantt Chart'!AP$5&gt;(SUM(Main!$F5:$G5)+Main!$H5+$B$3),'Gantt Chart'!AP$5&lt;=(SUM(Main!$F5:$G5)+Main!$H5+Main!$I5+$B$3)),Main!$R5,0)</f>
        <v>16082.474226804125</v>
      </c>
      <c r="AQ16" s="2">
        <f>IF(AND('Gantt Chart'!AQ$5&gt;(SUM(Main!$F5:$G5)+Main!$H5+$B$3),'Gantt Chart'!AQ$5&lt;=(SUM(Main!$F5:$G5)+Main!$H5+Main!$I5+$B$3)),Main!$R5,0)</f>
        <v>16082.474226804125</v>
      </c>
      <c r="AR16" s="2">
        <f>IF(AND('Gantt Chart'!AR$5&gt;(SUM(Main!$F5:$G5)+Main!$H5+$B$3),'Gantt Chart'!AR$5&lt;=(SUM(Main!$F5:$G5)+Main!$H5+Main!$I5+$B$3)),Main!$R5,0)</f>
        <v>16082.474226804125</v>
      </c>
      <c r="AS16" s="2">
        <f>IF(AND('Gantt Chart'!AS$5&gt;(SUM(Main!$F5:$G5)+Main!$H5+$B$3),'Gantt Chart'!AS$5&lt;=(SUM(Main!$F5:$G5)+Main!$H5+Main!$I5+$B$3)),Main!$R5,0)</f>
        <v>16082.474226804125</v>
      </c>
      <c r="AT16" s="2">
        <f>IF(AND('Gantt Chart'!AT$5&gt;(SUM(Main!$F5:$G5)+Main!$H5+$B$3),'Gantt Chart'!AT$5&lt;=(SUM(Main!$F5:$G5)+Main!$H5+Main!$I5+$B$3)),Main!$R5,0)</f>
        <v>16082.474226804125</v>
      </c>
      <c r="AU16" s="2">
        <f>IF(AND('Gantt Chart'!AU$5&gt;(SUM(Main!$F5:$G5)+Main!$H5+$B$3),'Gantt Chart'!AU$5&lt;=(SUM(Main!$F5:$G5)+Main!$H5+Main!$I5+$B$3)),Main!$R5,0)</f>
        <v>16082.474226804125</v>
      </c>
      <c r="AV16" s="2">
        <f>IF(AND('Gantt Chart'!AV$5&gt;(SUM(Main!$F5:$G5)+Main!$H5+$B$3),'Gantt Chart'!AV$5&lt;=(SUM(Main!$F5:$G5)+Main!$H5+Main!$I5+$B$3)),Main!$R5,0)</f>
        <v>16082.474226804125</v>
      </c>
      <c r="AW16" s="2">
        <f>IF(AND('Gantt Chart'!AW$5&gt;(SUM(Main!$F5:$G5)+Main!$H5+$B$3),'Gantt Chart'!AW$5&lt;=(SUM(Main!$F5:$G5)+Main!$H5+Main!$I5+$B$3)),Main!$R5,0)</f>
        <v>16082.474226804125</v>
      </c>
      <c r="AX16" s="2">
        <f>IF(AND('Gantt Chart'!AX$5&gt;(SUM(Main!$F5:$G5)+Main!$H5+$B$3),'Gantt Chart'!AX$5&lt;=(SUM(Main!$F5:$G5)+Main!$H5+Main!$I5+$B$3)),Main!$R5,0)</f>
        <v>16082.474226804125</v>
      </c>
      <c r="AY16" s="2">
        <f>IF(AND('Gantt Chart'!AY$5&gt;(SUM(Main!$F5:$G5)+Main!$H5+$B$3),'Gantt Chart'!AY$5&lt;=(SUM(Main!$F5:$G5)+Main!$H5+Main!$I5+$B$3)),Main!$R5,0)</f>
        <v>16082.474226804125</v>
      </c>
      <c r="AZ16" s="2">
        <f>IF(AND('Gantt Chart'!AZ$5&gt;(SUM(Main!$F5:$G5)+Main!$H5+$B$3),'Gantt Chart'!AZ$5&lt;=(SUM(Main!$F5:$G5)+Main!$H5+Main!$I5+$B$3)),Main!$R5,0)</f>
        <v>16082.474226804125</v>
      </c>
      <c r="BA16" s="2">
        <f>IF(AND('Gantt Chart'!BA$5&gt;(SUM(Main!$F5:$G5)+Main!$H5+$B$3),'Gantt Chart'!BA$5&lt;=(SUM(Main!$F5:$G5)+Main!$H5+Main!$I5+$B$3)),Main!$R5,0)</f>
        <v>16082.474226804125</v>
      </c>
      <c r="BB16" s="2">
        <f>IF(AND('Gantt Chart'!BB$5&gt;(SUM(Main!$F5:$G5)+Main!$H5+$B$3),'Gantt Chart'!BB$5&lt;=(SUM(Main!$F5:$G5)+Main!$H5+Main!$I5+$B$3)),Main!$R5,0)</f>
        <v>16082.474226804125</v>
      </c>
      <c r="BC16" s="2">
        <f>IF(AND('Gantt Chart'!BC$5&gt;(SUM(Main!$F5:$G5)+Main!$H5+$B$3),'Gantt Chart'!BC$5&lt;=(SUM(Main!$F5:$G5)+Main!$H5+Main!$I5+$B$3)),Main!$R5,0)</f>
        <v>16082.474226804125</v>
      </c>
      <c r="BD16" s="2">
        <f>IF(AND('Gantt Chart'!BD$5&gt;(SUM(Main!$F5:$G5)+Main!$H5+$B$3),'Gantt Chart'!BD$5&lt;=(SUM(Main!$F5:$G5)+Main!$H5+Main!$I5+$B$3)),Main!$R5,0)</f>
        <v>16082.474226804125</v>
      </c>
      <c r="BE16" s="2">
        <f>IF(AND('Gantt Chart'!BE$5&gt;(SUM(Main!$F5:$G5)+Main!$H5+$B$3),'Gantt Chart'!BE$5&lt;=(SUM(Main!$F5:$G5)+Main!$H5+Main!$I5+$B$3)),Main!$R5,0)</f>
        <v>16082.474226804125</v>
      </c>
      <c r="BF16" s="2">
        <f>IF(AND('Gantt Chart'!BF$5&gt;(SUM(Main!$F5:$G5)+Main!$H5+$B$3),'Gantt Chart'!BF$5&lt;=(SUM(Main!$F5:$G5)+Main!$H5+Main!$I5+$B$3)),Main!$R5,0)</f>
        <v>16082.474226804125</v>
      </c>
      <c r="BG16" s="2">
        <f>IF(AND('Gantt Chart'!BG$5&gt;(SUM(Main!$F5:$G5)+Main!$H5+$B$3),'Gantt Chart'!BG$5&lt;=(SUM(Main!$F5:$G5)+Main!$H5+Main!$I5+$B$3)),Main!$R5,0)</f>
        <v>16082.474226804125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45</v>
      </c>
    </row>
    <row r="17" spans="1:604 5004:16330" s="2" customFormat="1" x14ac:dyDescent="2.0499999999999998">
      <c r="A17" s="19"/>
      <c r="B17" s="2" t="s">
        <v>46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0</v>
      </c>
      <c r="AT17" s="2">
        <f>IF(AND('Gantt Chart'!AT$5&gt;(SUM(Main!$F5:$G5)+Main!$H5+Main!$I5+$B$4),'Gantt Chart'!AT$5&lt;=(SUM(Main!$F5:$G5)+Main!$H5+Main!$I5+SUM(Main!$J5:$K5)+$B$4)),Main!$S5,0)</f>
        <v>0</v>
      </c>
      <c r="AU17" s="2">
        <f>IF(AND('Gantt Chart'!AU$5&gt;(SUM(Main!$F5:$G5)+Main!$H5+Main!$I5+$B$4),'Gantt Chart'!AU$5&lt;=(SUM(Main!$F5:$G5)+Main!$H5+Main!$I5+SUM(Main!$J5:$K5)+$B$4)),Main!$S5,0)</f>
        <v>0</v>
      </c>
      <c r="AV17" s="2">
        <f>IF(AND('Gantt Chart'!AV$5&gt;(SUM(Main!$F5:$G5)+Main!$H5+Main!$I5+$B$4),'Gantt Chart'!AV$5&lt;=(SUM(Main!$F5:$G5)+Main!$H5+Main!$I5+SUM(Main!$J5:$K5)+$B$4)),Main!$S5,0)</f>
        <v>0</v>
      </c>
      <c r="AW17" s="2">
        <f>IF(AND('Gantt Chart'!AW$5&gt;(SUM(Main!$F5:$G5)+Main!$H5+Main!$I5+$B$4),'Gantt Chart'!AW$5&lt;=(SUM(Main!$F5:$G5)+Main!$H5+Main!$I5+SUM(Main!$J5:$K5)+$B$4)),Main!$S5,0)</f>
        <v>0</v>
      </c>
      <c r="AX17" s="2">
        <f>IF(AND('Gantt Chart'!AX$5&gt;(SUM(Main!$F5:$G5)+Main!$H5+Main!$I5+$B$4),'Gantt Chart'!AX$5&lt;=(SUM(Main!$F5:$G5)+Main!$H5+Main!$I5+SUM(Main!$J5:$K5)+$B$4)),Main!$S5,0)</f>
        <v>0</v>
      </c>
      <c r="AY17" s="2">
        <f>IF(AND('Gantt Chart'!AY$5&gt;(SUM(Main!$F5:$G5)+Main!$H5+Main!$I5+$B$4),'Gantt Chart'!AY$5&lt;=(SUM(Main!$F5:$G5)+Main!$H5+Main!$I5+SUM(Main!$J5:$K5)+$B$4)),Main!$S5,0)</f>
        <v>0</v>
      </c>
      <c r="AZ17" s="2">
        <f>IF(AND('Gantt Chart'!AZ$5&gt;(SUM(Main!$F5:$G5)+Main!$H5+Main!$I5+$B$4),'Gantt Chart'!AZ$5&lt;=(SUM(Main!$F5:$G5)+Main!$H5+Main!$I5+SUM(Main!$J5:$K5)+$B$4)),Main!$S5,0)</f>
        <v>0</v>
      </c>
      <c r="BA17" s="2">
        <f>IF(AND('Gantt Chart'!BA$5&gt;(SUM(Main!$F5:$G5)+Main!$H5+Main!$I5+$B$4),'Gantt Chart'!BA$5&lt;=(SUM(Main!$F5:$G5)+Main!$H5+Main!$I5+SUM(Main!$J5:$K5)+$B$4)),Main!$S5,0)</f>
        <v>0</v>
      </c>
      <c r="BB17" s="2">
        <f>IF(AND('Gantt Chart'!BB$5&gt;(SUM(Main!$F5:$G5)+Main!$H5+Main!$I5+$B$4),'Gantt Chart'!BB$5&lt;=(SUM(Main!$F5:$G5)+Main!$H5+Main!$I5+SUM(Main!$J5:$K5)+$B$4)),Main!$S5,0)</f>
        <v>0</v>
      </c>
      <c r="BC17" s="2">
        <f>IF(AND('Gantt Chart'!BC$5&gt;(SUM(Main!$F5:$G5)+Main!$H5+Main!$I5+$B$4),'Gantt Chart'!BC$5&lt;=(SUM(Main!$F5:$G5)+Main!$H5+Main!$I5+SUM(Main!$J5:$K5)+$B$4)),Main!$S5,0)</f>
        <v>0</v>
      </c>
      <c r="BD17" s="2">
        <f>IF(AND('Gantt Chart'!BD$5&gt;(SUM(Main!$F5:$G5)+Main!$H5+Main!$I5+$B$4),'Gantt Chart'!BD$5&lt;=(SUM(Main!$F5:$G5)+Main!$H5+Main!$I5+SUM(Main!$J5:$K5)+$B$4)),Main!$S5,0)</f>
        <v>0</v>
      </c>
      <c r="BE17" s="2">
        <f>IF(AND('Gantt Chart'!BE$5&gt;(SUM(Main!$F5:$G5)+Main!$H5+Main!$I5+$B$4),'Gantt Chart'!BE$5&lt;=(SUM(Main!$F5:$G5)+Main!$H5+Main!$I5+SUM(Main!$J5:$K5)+$B$4)),Main!$S5,0)</f>
        <v>0</v>
      </c>
      <c r="BF17" s="2">
        <f>IF(AND('Gantt Chart'!BF$5&gt;(SUM(Main!$F5:$G5)+Main!$H5+Main!$I5+$B$4),'Gantt Chart'!BF$5&lt;=(SUM(Main!$F5:$G5)+Main!$H5+Main!$I5+SUM(Main!$J5:$K5)+$B$4)),Main!$S5,0)</f>
        <v>0</v>
      </c>
      <c r="BG17" s="2">
        <f>IF(AND('Gantt Chart'!BG$5&gt;(SUM(Main!$F5:$G5)+Main!$H5+Main!$I5+$B$4),'Gantt Chart'!BG$5&lt;=(SUM(Main!$F5:$G5)+Main!$H5+Main!$I5+SUM(Main!$J5:$K5)+$B$4)),Main!$S5,0)</f>
        <v>0</v>
      </c>
      <c r="BH17" s="2">
        <f>IF(AND('Gantt Chart'!BH$5&gt;(SUM(Main!$F5:$G5)+Main!$H5+Main!$I5+$B$4),'Gantt Chart'!BH$5&lt;=(SUM(Main!$F5:$G5)+Main!$H5+Main!$I5+SUM(Main!$J5:$K5)+$B$4)),Main!$S5,0)</f>
        <v>171052.63157894736</v>
      </c>
      <c r="BI17" s="2">
        <f>IF(AND('Gantt Chart'!BI$5&gt;(SUM(Main!$F5:$G5)+Main!$H5+Main!$I5+$B$4),'Gantt Chart'!BI$5&lt;=(SUM(Main!$F5:$G5)+Main!$H5+Main!$I5+SUM(Main!$J5:$K5)+$B$4)),Main!$S5,0)</f>
        <v>171052.63157894736</v>
      </c>
      <c r="BJ17" s="2">
        <f>IF(AND('Gantt Chart'!BJ$5&gt;(SUM(Main!$F5:$G5)+Main!$H5+Main!$I5+$B$4),'Gantt Chart'!BJ$5&lt;=(SUM(Main!$F5:$G5)+Main!$H5+Main!$I5+SUM(Main!$J5:$K5)+$B$4)),Main!$S5,0)</f>
        <v>171052.63157894736</v>
      </c>
      <c r="BK17" s="2">
        <f>IF(AND('Gantt Chart'!BK$5&gt;(SUM(Main!$F5:$G5)+Main!$H5+Main!$I5+$B$4),'Gantt Chart'!BK$5&lt;=(SUM(Main!$F5:$G5)+Main!$H5+Main!$I5+SUM(Main!$J5:$K5)+$B$4)),Main!$S5,0)</f>
        <v>171052.63157894736</v>
      </c>
      <c r="BL17" s="2">
        <f>IF(AND('Gantt Chart'!BL$5&gt;(SUM(Main!$F5:$G5)+Main!$H5+Main!$I5+$B$4),'Gantt Chart'!BL$5&lt;=(SUM(Main!$F5:$G5)+Main!$H5+Main!$I5+SUM(Main!$J5:$K5)+$B$4)),Main!$S5,0)</f>
        <v>171052.63157894736</v>
      </c>
      <c r="BM17" s="2">
        <f>IF(AND('Gantt Chart'!BM$5&gt;(SUM(Main!$F5:$G5)+Main!$H5+Main!$I5+$B$4),'Gantt Chart'!BM$5&lt;=(SUM(Main!$F5:$G5)+Main!$H5+Main!$I5+SUM(Main!$J5:$K5)+$B$4)),Main!$S5,0)</f>
        <v>171052.63157894736</v>
      </c>
      <c r="BN17" s="2">
        <f>IF(AND('Gantt Chart'!BN$5&gt;(SUM(Main!$F5:$G5)+Main!$H5+Main!$I5+$B$4),'Gantt Chart'!BN$5&lt;=(SUM(Main!$F5:$G5)+Main!$H5+Main!$I5+SUM(Main!$J5:$K5)+$B$4)),Main!$S5,0)</f>
        <v>171052.63157894736</v>
      </c>
      <c r="BO17" s="2">
        <f>IF(AND('Gantt Chart'!BO$5&gt;(SUM(Main!$F5:$G5)+Main!$H5+Main!$I5+$B$4),'Gantt Chart'!BO$5&lt;=(SUM(Main!$F5:$G5)+Main!$H5+Main!$I5+SUM(Main!$J5:$K5)+$B$4)),Main!$S5,0)</f>
        <v>171052.63157894736</v>
      </c>
      <c r="BP17" s="2">
        <f>IF(AND('Gantt Chart'!BP$5&gt;(SUM(Main!$F5:$G5)+Main!$H5+Main!$I5+$B$4),'Gantt Chart'!BP$5&lt;=(SUM(Main!$F5:$G5)+Main!$H5+Main!$I5+SUM(Main!$J5:$K5)+$B$4)),Main!$S5,0)</f>
        <v>171052.63157894736</v>
      </c>
      <c r="BQ17" s="2">
        <f>IF(AND('Gantt Chart'!BQ$5&gt;(SUM(Main!$F5:$G5)+Main!$H5+Main!$I5+$B$4),'Gantt Chart'!BQ$5&lt;=(SUM(Main!$F5:$G5)+Main!$H5+Main!$I5+SUM(Main!$J5:$K5)+$B$4)),Main!$S5,0)</f>
        <v>171052.63157894736</v>
      </c>
      <c r="BR17" s="2">
        <f>IF(AND('Gantt Chart'!BR$5&gt;(SUM(Main!$F5:$G5)+Main!$H5+Main!$I5+$B$4),'Gantt Chart'!BR$5&lt;=(SUM(Main!$F5:$G5)+Main!$H5+Main!$I5+SUM(Main!$J5:$K5)+$B$4)),Main!$S5,0)</f>
        <v>171052.63157894736</v>
      </c>
      <c r="BS17" s="2">
        <f>IF(AND('Gantt Chart'!BS$5&gt;(SUM(Main!$F5:$G5)+Main!$H5+Main!$I5+$B$4),'Gantt Chart'!BS$5&lt;=(SUM(Main!$F5:$G5)+Main!$H5+Main!$I5+SUM(Main!$J5:$K5)+$B$4)),Main!$S5,0)</f>
        <v>171052.63157894736</v>
      </c>
      <c r="BT17" s="2">
        <f>IF(AND('Gantt Chart'!BT$5&gt;(SUM(Main!$F5:$G5)+Main!$H5+Main!$I5+$B$4),'Gantt Chart'!BT$5&lt;=(SUM(Main!$F5:$G5)+Main!$H5+Main!$I5+SUM(Main!$J5:$K5)+$B$4)),Main!$S5,0)</f>
        <v>171052.63157894736</v>
      </c>
      <c r="BU17" s="2">
        <f>IF(AND('Gantt Chart'!BU$5&gt;(SUM(Main!$F5:$G5)+Main!$H5+Main!$I5+$B$4),'Gantt Chart'!BU$5&lt;=(SUM(Main!$F5:$G5)+Main!$H5+Main!$I5+SUM(Main!$J5:$K5)+$B$4)),Main!$S5,0)</f>
        <v>171052.63157894736</v>
      </c>
      <c r="BV17" s="2">
        <f>IF(AND('Gantt Chart'!BV$5&gt;(SUM(Main!$F5:$G5)+Main!$H5+Main!$I5+$B$4),'Gantt Chart'!BV$5&lt;=(SUM(Main!$F5:$G5)+Main!$H5+Main!$I5+SUM(Main!$J5:$K5)+$B$4)),Main!$S5,0)</f>
        <v>171052.63157894736</v>
      </c>
      <c r="BW17" s="2">
        <f>IF(AND('Gantt Chart'!BW$5&gt;(SUM(Main!$F5:$G5)+Main!$H5+Main!$I5+$B$4),'Gantt Chart'!BW$5&lt;=(SUM(Main!$F5:$G5)+Main!$H5+Main!$I5+SUM(Main!$J5:$K5)+$B$4)),Main!$S5,0)</f>
        <v>171052.63157894736</v>
      </c>
      <c r="BX17" s="2">
        <f>IF(AND('Gantt Chart'!BX$5&gt;(SUM(Main!$F5:$G5)+Main!$H5+Main!$I5+$B$4),'Gantt Chart'!BX$5&lt;=(SUM(Main!$F5:$G5)+Main!$H5+Main!$I5+SUM(Main!$J5:$K5)+$B$4)),Main!$S5,0)</f>
        <v>171052.63157894736</v>
      </c>
      <c r="BY17" s="2">
        <f>IF(AND('Gantt Chart'!BY$5&gt;(SUM(Main!$F5:$G5)+Main!$H5+Main!$I5+$B$4),'Gantt Chart'!BY$5&lt;=(SUM(Main!$F5:$G5)+Main!$H5+Main!$I5+SUM(Main!$J5:$K5)+$B$4)),Main!$S5,0)</f>
        <v>171052.63157894736</v>
      </c>
      <c r="BZ17" s="2">
        <f>IF(AND('Gantt Chart'!BZ$5&gt;(SUM(Main!$F5:$G5)+Main!$H5+Main!$I5+$B$4),'Gantt Chart'!BZ$5&lt;=(SUM(Main!$F5:$G5)+Main!$H5+Main!$I5+SUM(Main!$J5:$K5)+$B$4)),Main!$S5,0)</f>
        <v>171052.63157894736</v>
      </c>
      <c r="CA17" s="2">
        <f>IF(AND('Gantt Chart'!CA$5&gt;(SUM(Main!$F5:$G5)+Main!$H5+Main!$I5+$B$4),'Gantt Chart'!CA$5&lt;=(SUM(Main!$F5:$G5)+Main!$H5+Main!$I5+SUM(Main!$J5:$K5)+$B$4)),Main!$S5,0)</f>
        <v>171052.63157894736</v>
      </c>
      <c r="CB17" s="2">
        <f>IF(AND('Gantt Chart'!CB$5&gt;(SUM(Main!$F5:$G5)+Main!$H5+Main!$I5+$B$4),'Gantt Chart'!CB$5&lt;=(SUM(Main!$F5:$G5)+Main!$H5+Main!$I5+SUM(Main!$J5:$K5)+$B$4)),Main!$S5,0)</f>
        <v>171052.63157894736</v>
      </c>
      <c r="CC17" s="2">
        <f>IF(AND('Gantt Chart'!CC$5&gt;(SUM(Main!$F5:$G5)+Main!$H5+Main!$I5+$B$4),'Gantt Chart'!CC$5&lt;=(SUM(Main!$F5:$G5)+Main!$H5+Main!$I5+SUM(Main!$J5:$K5)+$B$4)),Main!$S5,0)</f>
        <v>171052.63157894736</v>
      </c>
      <c r="CD17" s="2">
        <f>IF(AND('Gantt Chart'!CD$5&gt;(SUM(Main!$F5:$G5)+Main!$H5+Main!$I5+$B$4),'Gantt Chart'!CD$5&lt;=(SUM(Main!$F5:$G5)+Main!$H5+Main!$I5+SUM(Main!$J5:$K5)+$B$4)),Main!$S5,0)</f>
        <v>171052.63157894736</v>
      </c>
      <c r="CE17" s="2">
        <f>IF(AND('Gantt Chart'!CE$5&gt;(SUM(Main!$F5:$G5)+Main!$H5+Main!$I5+$B$4),'Gantt Chart'!CE$5&lt;=(SUM(Main!$F5:$G5)+Main!$H5+Main!$I5+SUM(Main!$J5:$K5)+$B$4)),Main!$S5,0)</f>
        <v>171052.63157894736</v>
      </c>
      <c r="CF17" s="2">
        <f>IF(AND('Gantt Chart'!CF$5&gt;(SUM(Main!$F5:$G5)+Main!$H5+Main!$I5+$B$4),'Gantt Chart'!CF$5&lt;=(SUM(Main!$F5:$G5)+Main!$H5+Main!$I5+SUM(Main!$J5:$K5)+$B$4)),Main!$S5,0)</f>
        <v>171052.63157894736</v>
      </c>
      <c r="CG17" s="2">
        <f>IF(AND('Gantt Chart'!CG$5&gt;(SUM(Main!$F5:$G5)+Main!$H5+Main!$I5+$B$4),'Gantt Chart'!CG$5&lt;=(SUM(Main!$F5:$G5)+Main!$H5+Main!$I5+SUM(Main!$J5:$K5)+$B$4)),Main!$S5,0)</f>
        <v>171052.63157894736</v>
      </c>
      <c r="CH17" s="2">
        <f>IF(AND('Gantt Chart'!CH$5&gt;(SUM(Main!$F5:$G5)+Main!$H5+Main!$I5+$B$4),'Gantt Chart'!CH$5&lt;=(SUM(Main!$F5:$G5)+Main!$H5+Main!$I5+SUM(Main!$J5:$K5)+$B$4)),Main!$S5,0)</f>
        <v>171052.63157894736</v>
      </c>
      <c r="CI17" s="2">
        <f>IF(AND('Gantt Chart'!CI$5&gt;(SUM(Main!$F5:$G5)+Main!$H5+Main!$I5+$B$4),'Gantt Chart'!CI$5&lt;=(SUM(Main!$F5:$G5)+Main!$H5+Main!$I5+SUM(Main!$J5:$K5)+$B$4)),Main!$S5,0)</f>
        <v>171052.63157894736</v>
      </c>
      <c r="CJ17" s="2">
        <f>IF(AND('Gantt Chart'!CJ$5&gt;(SUM(Main!$F5:$G5)+Main!$H5+Main!$I5+$B$4),'Gantt Chart'!CJ$5&lt;=(SUM(Main!$F5:$G5)+Main!$H5+Main!$I5+SUM(Main!$J5:$K5)+$B$4)),Main!$S5,0)</f>
        <v>171052.63157894736</v>
      </c>
      <c r="CK17" s="2">
        <f>IF(AND('Gantt Chart'!CK$5&gt;(SUM(Main!$F5:$G5)+Main!$H5+Main!$I5+$B$4),'Gantt Chart'!CK$5&lt;=(SUM(Main!$F5:$G5)+Main!$H5+Main!$I5+SUM(Main!$J5:$K5)+$B$4)),Main!$S5,0)</f>
        <v>171052.63157894736</v>
      </c>
      <c r="CL17" s="2">
        <f>IF(AND('Gantt Chart'!CL$5&gt;(SUM(Main!$F5:$G5)+Main!$H5+Main!$I5+$B$4),'Gantt Chart'!CL$5&lt;=(SUM(Main!$F5:$G5)+Main!$H5+Main!$I5+SUM(Main!$J5:$K5)+$B$4)),Main!$S5,0)</f>
        <v>171052.63157894736</v>
      </c>
      <c r="CM17" s="2">
        <f>IF(AND('Gantt Chart'!CM$5&gt;(SUM(Main!$F5:$G5)+Main!$H5+Main!$I5+$B$4),'Gantt Chart'!CM$5&lt;=(SUM(Main!$F5:$G5)+Main!$H5+Main!$I5+SUM(Main!$J5:$K5)+$B$4)),Main!$S5,0)</f>
        <v>171052.63157894736</v>
      </c>
      <c r="CN17" s="2">
        <f>IF(AND('Gantt Chart'!CN$5&gt;(SUM(Main!$F5:$G5)+Main!$H5+Main!$I5+$B$4),'Gantt Chart'!CN$5&lt;=(SUM(Main!$F5:$G5)+Main!$H5+Main!$I5+SUM(Main!$J5:$K5)+$B$4)),Main!$S5,0)</f>
        <v>171052.63157894736</v>
      </c>
      <c r="CO17" s="2">
        <f>IF(AND('Gantt Chart'!CO$5&gt;(SUM(Main!$F5:$G5)+Main!$H5+Main!$I5+$B$4),'Gantt Chart'!CO$5&lt;=(SUM(Main!$F5:$G5)+Main!$H5+Main!$I5+SUM(Main!$J5:$K5)+$B$4)),Main!$S5,0)</f>
        <v>171052.63157894736</v>
      </c>
      <c r="CP17" s="2">
        <f>IF(AND('Gantt Chart'!CP$5&gt;(SUM(Main!$F5:$G5)+Main!$H5+Main!$I5+$B$4),'Gantt Chart'!CP$5&lt;=(SUM(Main!$F5:$G5)+Main!$H5+Main!$I5+SUM(Main!$J5:$K5)+$B$4)),Main!$S5,0)</f>
        <v>171052.63157894736</v>
      </c>
      <c r="CQ17" s="2">
        <f>IF(AND('Gantt Chart'!CQ$5&gt;(SUM(Main!$F5:$G5)+Main!$H5+Main!$I5+$B$4),'Gantt Chart'!CQ$5&lt;=(SUM(Main!$F5:$G5)+Main!$H5+Main!$I5+SUM(Main!$J5:$K5)+$B$4)),Main!$S5,0)</f>
        <v>171052.63157894736</v>
      </c>
      <c r="CR17" s="2">
        <f>IF(AND('Gantt Chart'!CR$5&gt;(SUM(Main!$F5:$G5)+Main!$H5+Main!$I5+$B$4),'Gantt Chart'!CR$5&lt;=(SUM(Main!$F5:$G5)+Main!$H5+Main!$I5+SUM(Main!$J5:$K5)+$B$4)),Main!$S5,0)</f>
        <v>171052.63157894736</v>
      </c>
      <c r="CS17" s="2">
        <f>IF(AND('Gantt Chart'!CS$5&gt;(SUM(Main!$F5:$G5)+Main!$H5+Main!$I5+$B$4),'Gantt Chart'!CS$5&lt;=(SUM(Main!$F5:$G5)+Main!$H5+Main!$I5+SUM(Main!$J5:$K5)+$B$4)),Main!$S5,0)</f>
        <v>171052.63157894736</v>
      </c>
      <c r="CT17" s="2">
        <f>IF(AND('Gantt Chart'!CT$5&gt;(SUM(Main!$F5:$G5)+Main!$H5+Main!$I5+$B$4),'Gantt Chart'!CT$5&lt;=(SUM(Main!$F5:$G5)+Main!$H5+Main!$I5+SUM(Main!$J5:$K5)+$B$4)),Main!$S5,0)</f>
        <v>171052.63157894736</v>
      </c>
      <c r="CU17" s="2">
        <f>IF(AND('Gantt Chart'!CU$5&gt;(SUM(Main!$F5:$G5)+Main!$H5+Main!$I5+$B$4),'Gantt Chart'!CU$5&lt;=(SUM(Main!$F5:$G5)+Main!$H5+Main!$I5+SUM(Main!$J5:$K5)+$B$4)),Main!$S5,0)</f>
        <v>171052.63157894736</v>
      </c>
      <c r="CV17" s="2">
        <f>IF(AND('Gantt Chart'!CV$5&gt;(SUM(Main!$F5:$G5)+Main!$H5+Main!$I5+$B$4),'Gantt Chart'!CV$5&lt;=(SUM(Main!$F5:$G5)+Main!$H5+Main!$I5+SUM(Main!$J5:$K5)+$B$4)),Main!$S5,0)</f>
        <v>171052.63157894736</v>
      </c>
      <c r="CW17" s="2">
        <f>IF(AND('Gantt Chart'!CW$5&gt;(SUM(Main!$F5:$G5)+Main!$H5+Main!$I5+$B$4),'Gantt Chart'!CW$5&lt;=(SUM(Main!$F5:$G5)+Main!$H5+Main!$I5+SUM(Main!$J5:$K5)+$B$4)),Main!$S5,0)</f>
        <v>171052.63157894736</v>
      </c>
      <c r="CX17" s="2">
        <f>IF(AND('Gantt Chart'!CX$5&gt;(SUM(Main!$F5:$G5)+Main!$H5+Main!$I5+$B$4),'Gantt Chart'!CX$5&lt;=(SUM(Main!$F5:$G5)+Main!$H5+Main!$I5+SUM(Main!$J5:$K5)+$B$4)),Main!$S5,0)</f>
        <v>171052.63157894736</v>
      </c>
      <c r="CY17" s="2">
        <f>IF(AND('Gantt Chart'!CY$5&gt;(SUM(Main!$F5:$G5)+Main!$H5+Main!$I5+$B$4),'Gantt Chart'!CY$5&lt;=(SUM(Main!$F5:$G5)+Main!$H5+Main!$I5+SUM(Main!$J5:$K5)+$B$4)),Main!$S5,0)</f>
        <v>171052.63157894736</v>
      </c>
      <c r="CZ17" s="2">
        <f>IF(AND('Gantt Chart'!CZ$5&gt;(SUM(Main!$F5:$G5)+Main!$H5+Main!$I5+$B$4),'Gantt Chart'!CZ$5&lt;=(SUM(Main!$F5:$G5)+Main!$H5+Main!$I5+SUM(Main!$J5:$K5)+$B$4)),Main!$S5,0)</f>
        <v>171052.63157894736</v>
      </c>
      <c r="DA17" s="2">
        <f>IF(AND('Gantt Chart'!DA$5&gt;(SUM(Main!$F5:$G5)+Main!$H5+Main!$I5+$B$4),'Gantt Chart'!DA$5&lt;=(SUM(Main!$F5:$G5)+Main!$H5+Main!$I5+SUM(Main!$J5:$K5)+$B$4)),Main!$S5,0)</f>
        <v>171052.63157894736</v>
      </c>
      <c r="DB17" s="2">
        <f>IF(AND('Gantt Chart'!DB$5&gt;(SUM(Main!$F5:$G5)+Main!$H5+Main!$I5+$B$4),'Gantt Chart'!DB$5&lt;=(SUM(Main!$F5:$G5)+Main!$H5+Main!$I5+SUM(Main!$J5:$K5)+$B$4)),Main!$S5,0)</f>
        <v>171052.63157894736</v>
      </c>
      <c r="DC17" s="2">
        <f>IF(AND('Gantt Chart'!DC$5&gt;(SUM(Main!$F5:$G5)+Main!$H5+Main!$I5+$B$4),'Gantt Chart'!DC$5&lt;=(SUM(Main!$F5:$G5)+Main!$H5+Main!$I5+SUM(Main!$J5:$K5)+$B$4)),Main!$S5,0)</f>
        <v>171052.63157894736</v>
      </c>
      <c r="DD17" s="2">
        <f>IF(AND('Gantt Chart'!DD$5&gt;(SUM(Main!$F5:$G5)+Main!$H5+Main!$I5+$B$4),'Gantt Chart'!DD$5&lt;=(SUM(Main!$F5:$G5)+Main!$H5+Main!$I5+SUM(Main!$J5:$K5)+$B$4)),Main!$S5,0)</f>
        <v>171052.63157894736</v>
      </c>
      <c r="DE17" s="2">
        <f>IF(AND('Gantt Chart'!DE$5&gt;(SUM(Main!$F5:$G5)+Main!$H5+Main!$I5+$B$4),'Gantt Chart'!DE$5&lt;=(SUM(Main!$F5:$G5)+Main!$H5+Main!$I5+SUM(Main!$J5:$K5)+$B$4)),Main!$S5,0)</f>
        <v>171052.63157894736</v>
      </c>
      <c r="DF17" s="2">
        <f>IF(AND('Gantt Chart'!DF$5&gt;(SUM(Main!$F5:$G5)+Main!$H5+Main!$I5+$B$4),'Gantt Chart'!DF$5&lt;=(SUM(Main!$F5:$G5)+Main!$H5+Main!$I5+SUM(Main!$J5:$K5)+$B$4)),Main!$S5,0)</f>
        <v>171052.63157894736</v>
      </c>
      <c r="DG17" s="2">
        <f>IF(AND('Gantt Chart'!DG$5&gt;(SUM(Main!$F5:$G5)+Main!$H5+Main!$I5+$B$4),'Gantt Chart'!DG$5&lt;=(SUM(Main!$F5:$G5)+Main!$H5+Main!$I5+SUM(Main!$J5:$K5)+$B$4)),Main!$S5,0)</f>
        <v>171052.63157894736</v>
      </c>
      <c r="DH17" s="2">
        <f>IF(AND('Gantt Chart'!DH$5&gt;(SUM(Main!$F5:$G5)+Main!$H5+Main!$I5+$B$4),'Gantt Chart'!DH$5&lt;=(SUM(Main!$F5:$G5)+Main!$H5+Main!$I5+SUM(Main!$J5:$K5)+$B$4)),Main!$S5,0)</f>
        <v>171052.63157894736</v>
      </c>
      <c r="DI17" s="2">
        <f>IF(AND('Gantt Chart'!DI$5&gt;(SUM(Main!$F5:$G5)+Main!$H5+Main!$I5+$B$4),'Gantt Chart'!DI$5&lt;=(SUM(Main!$F5:$G5)+Main!$H5+Main!$I5+SUM(Main!$J5:$K5)+$B$4)),Main!$S5,0)</f>
        <v>171052.63157894736</v>
      </c>
      <c r="DJ17" s="2">
        <f>IF(AND('Gantt Chart'!DJ$5&gt;(SUM(Main!$F5:$G5)+Main!$H5+Main!$I5+$B$4),'Gantt Chart'!DJ$5&lt;=(SUM(Main!$F5:$G5)+Main!$H5+Main!$I5+SUM(Main!$J5:$K5)+$B$4)),Main!$S5,0)</f>
        <v>171052.63157894736</v>
      </c>
      <c r="DK17" s="2">
        <f>IF(AND('Gantt Chart'!DK$5&gt;(SUM(Main!$F5:$G5)+Main!$H5+Main!$I5+$B$4),'Gantt Chart'!DK$5&lt;=(SUM(Main!$F5:$G5)+Main!$H5+Main!$I5+SUM(Main!$J5:$K5)+$B$4)),Main!$S5,0)</f>
        <v>171052.63157894736</v>
      </c>
      <c r="DL17" s="2">
        <f>IF(AND('Gantt Chart'!DL$5&gt;(SUM(Main!$F5:$G5)+Main!$H5+Main!$I5+$B$4),'Gantt Chart'!DL$5&lt;=(SUM(Main!$F5:$G5)+Main!$H5+Main!$I5+SUM(Main!$J5:$K5)+$B$4)),Main!$S5,0)</f>
        <v>171052.63157894736</v>
      </c>
      <c r="DM17" s="2">
        <f>IF(AND('Gantt Chart'!DM$5&gt;(SUM(Main!$F5:$G5)+Main!$H5+Main!$I5+$B$4),'Gantt Chart'!DM$5&lt;=(SUM(Main!$F5:$G5)+Main!$H5+Main!$I5+SUM(Main!$J5:$K5)+$B$4)),Main!$S5,0)</f>
        <v>171052.63157894736</v>
      </c>
      <c r="DN17" s="2">
        <f>IF(AND('Gantt Chart'!DN$5&gt;(SUM(Main!$F5:$G5)+Main!$H5+Main!$I5+$B$4),'Gantt Chart'!DN$5&lt;=(SUM(Main!$F5:$G5)+Main!$H5+Main!$I5+SUM(Main!$J5:$K5)+$B$4)),Main!$S5,0)</f>
        <v>171052.63157894736</v>
      </c>
      <c r="DO17" s="2">
        <f>IF(AND('Gantt Chart'!DO$5&gt;(SUM(Main!$F5:$G5)+Main!$H5+Main!$I5+$B$4),'Gantt Chart'!DO$5&lt;=(SUM(Main!$F5:$G5)+Main!$H5+Main!$I5+SUM(Main!$J5:$K5)+$B$4)),Main!$S5,0)</f>
        <v>171052.63157894736</v>
      </c>
      <c r="DP17" s="2">
        <f>IF(AND('Gantt Chart'!DP$5&gt;(SUM(Main!$F5:$G5)+Main!$H5+Main!$I5+$B$4),'Gantt Chart'!DP$5&lt;=(SUM(Main!$F5:$G5)+Main!$H5+Main!$I5+SUM(Main!$J5:$K5)+$B$4)),Main!$S5,0)</f>
        <v>171052.63157894736</v>
      </c>
      <c r="DQ17" s="2">
        <f>IF(AND('Gantt Chart'!DQ$5&gt;(SUM(Main!$F5:$G5)+Main!$H5+Main!$I5+$B$4),'Gantt Chart'!DQ$5&lt;=(SUM(Main!$F5:$G5)+Main!$H5+Main!$I5+SUM(Main!$J5:$K5)+$B$4)),Main!$S5,0)</f>
        <v>171052.63157894736</v>
      </c>
      <c r="DR17" s="2">
        <f>IF(AND('Gantt Chart'!DR$5&gt;(SUM(Main!$F5:$G5)+Main!$H5+Main!$I5+$B$4),'Gantt Chart'!DR$5&lt;=(SUM(Main!$F5:$G5)+Main!$H5+Main!$I5+SUM(Main!$J5:$K5)+$B$4)),Main!$S5,0)</f>
        <v>171052.63157894736</v>
      </c>
      <c r="DS17" s="2">
        <f>IF(AND('Gantt Chart'!DS$5&gt;(SUM(Main!$F5:$G5)+Main!$H5+Main!$I5+$B$4),'Gantt Chart'!DS$5&lt;=(SUM(Main!$F5:$G5)+Main!$H5+Main!$I5+SUM(Main!$J5:$K5)+$B$4)),Main!$S5,0)</f>
        <v>171052.63157894736</v>
      </c>
      <c r="DT17" s="2">
        <f>IF(AND('Gantt Chart'!DT$5&gt;(SUM(Main!$F5:$G5)+Main!$H5+Main!$I5+$B$4),'Gantt Chart'!DT$5&lt;=(SUM(Main!$F5:$G5)+Main!$H5+Main!$I5+SUM(Main!$J5:$K5)+$B$4)),Main!$S5,0)</f>
        <v>171052.63157894736</v>
      </c>
      <c r="DU17" s="2">
        <f>IF(AND('Gantt Chart'!DU$5&gt;(SUM(Main!$F5:$G5)+Main!$H5+Main!$I5+$B$4),'Gantt Chart'!DU$5&lt;=(SUM(Main!$F5:$G5)+Main!$H5+Main!$I5+SUM(Main!$J5:$K5)+$B$4)),Main!$S5,0)</f>
        <v>171052.63157894736</v>
      </c>
      <c r="DV17" s="2">
        <f>IF(AND('Gantt Chart'!DV$5&gt;(SUM(Main!$F5:$G5)+Main!$H5+Main!$I5+$B$4),'Gantt Chart'!DV$5&lt;=(SUM(Main!$F5:$G5)+Main!$H5+Main!$I5+SUM(Main!$J5:$K5)+$B$4)),Main!$S5,0)</f>
        <v>171052.63157894736</v>
      </c>
      <c r="DW17" s="2">
        <f>IF(AND('Gantt Chart'!DW$5&gt;(SUM(Main!$F5:$G5)+Main!$H5+Main!$I5+$B$4),'Gantt Chart'!DW$5&lt;=(SUM(Main!$F5:$G5)+Main!$H5+Main!$I5+SUM(Main!$J5:$K5)+$B$4)),Main!$S5,0)</f>
        <v>171052.63157894736</v>
      </c>
      <c r="DX17" s="2">
        <f>IF(AND('Gantt Chart'!DX$5&gt;(SUM(Main!$F5:$G5)+Main!$H5+Main!$I5+$B$4),'Gantt Chart'!DX$5&lt;=(SUM(Main!$F5:$G5)+Main!$H5+Main!$I5+SUM(Main!$J5:$K5)+$B$4)),Main!$S5,0)</f>
        <v>171052.63157894736</v>
      </c>
      <c r="DY17" s="2">
        <f>IF(AND('Gantt Chart'!DY$5&gt;(SUM(Main!$F5:$G5)+Main!$H5+Main!$I5+$B$4),'Gantt Chart'!DY$5&lt;=(SUM(Main!$F5:$G5)+Main!$H5+Main!$I5+SUM(Main!$J5:$K5)+$B$4)),Main!$S5,0)</f>
        <v>171052.63157894736</v>
      </c>
      <c r="DZ17" s="2">
        <f>IF(AND('Gantt Chart'!DZ$5&gt;(SUM(Main!$F5:$G5)+Main!$H5+Main!$I5+$B$4),'Gantt Chart'!DZ$5&lt;=(SUM(Main!$F5:$G5)+Main!$H5+Main!$I5+SUM(Main!$J5:$K5)+$B$4)),Main!$S5,0)</f>
        <v>171052.63157894736</v>
      </c>
      <c r="EA17" s="2">
        <f>IF(AND('Gantt Chart'!EA$5&gt;(SUM(Main!$F5:$G5)+Main!$H5+Main!$I5+$B$4),'Gantt Chart'!EA$5&lt;=(SUM(Main!$F5:$G5)+Main!$H5+Main!$I5+SUM(Main!$J5:$K5)+$B$4)),Main!$S5,0)</f>
        <v>171052.63157894736</v>
      </c>
      <c r="EB17" s="2">
        <f>IF(AND('Gantt Chart'!EB$5&gt;(SUM(Main!$F5:$G5)+Main!$H5+Main!$I5+$B$4),'Gantt Chart'!EB$5&lt;=(SUM(Main!$F5:$G5)+Main!$H5+Main!$I5+SUM(Main!$J5:$K5)+$B$4)),Main!$S5,0)</f>
        <v>171052.63157894736</v>
      </c>
      <c r="EC17" s="2">
        <f>IF(AND('Gantt Chart'!EC$5&gt;(SUM(Main!$F5:$G5)+Main!$H5+Main!$I5+$B$4),'Gantt Chart'!EC$5&lt;=(SUM(Main!$F5:$G5)+Main!$H5+Main!$I5+SUM(Main!$J5:$K5)+$B$4)),Main!$S5,0)</f>
        <v>171052.63157894736</v>
      </c>
      <c r="ED17" s="2">
        <f>IF(AND('Gantt Chart'!ED$5&gt;(SUM(Main!$F5:$G5)+Main!$H5+Main!$I5+$B$4),'Gantt Chart'!ED$5&lt;=(SUM(Main!$F5:$G5)+Main!$H5+Main!$I5+SUM(Main!$J5:$K5)+$B$4)),Main!$S5,0)</f>
        <v>171052.63157894736</v>
      </c>
      <c r="EE17" s="2">
        <f>IF(AND('Gantt Chart'!EE$5&gt;(SUM(Main!$F5:$G5)+Main!$H5+Main!$I5+$B$4),'Gantt Chart'!EE$5&lt;=(SUM(Main!$F5:$G5)+Main!$H5+Main!$I5+SUM(Main!$J5:$K5)+$B$4)),Main!$S5,0)</f>
        <v>171052.63157894736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45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37</v>
      </c>
      <c r="C18" s="2">
        <v>0</v>
      </c>
      <c r="D18" s="2">
        <f>IF(AND(D$5&gt;=Main!$H6+SUM($B$2:$C$2),D$5&lt;=(SUM(Main!$F6:$G6)+Main!$H6)+SUM($B$2:$C$2)),Main!$Q6,0)</f>
        <v>22528</v>
      </c>
      <c r="E18" s="2">
        <f>IF(AND(E$5&gt;=Main!$H6+SUM($B$2:$C$2),E$5&lt;=(SUM(Main!$F6:$G6)+Main!$H6)+SUM($B$2:$C$2)),Main!$Q6,0)</f>
        <v>22528</v>
      </c>
      <c r="F18" s="2">
        <f>IF(AND(F$5&gt;=Main!$H6+SUM($B$2:$C$2),F$5&lt;=(SUM(Main!$F6:$G6)+Main!$H6)+SUM($B$2:$C$2)),Main!$Q6,0)</f>
        <v>22528</v>
      </c>
      <c r="G18" s="2">
        <f>IF(AND(G$5&gt;=Main!$H6+SUM($B$2:$C$2),G$5&lt;=(SUM(Main!$F6:$G6)+Main!$H6)+SUM($B$2:$C$2)),Main!$Q6,0)</f>
        <v>22528</v>
      </c>
      <c r="H18" s="2">
        <f>IF(AND(H$5&gt;=Main!$H6+SUM($B$2:$C$2),H$5&lt;=(SUM(Main!$F6:$G6)+Main!$H6)+SUM($B$2:$C$2)),Main!$Q6,0)</f>
        <v>22528</v>
      </c>
      <c r="I18" s="2">
        <f>IF(AND(I$5&gt;=Main!$H6+SUM($B$2:$C$2),I$5&lt;=(SUM(Main!$F6:$G6)+Main!$H6)+SUM($B$2:$C$2)),Main!$Q6,0)</f>
        <v>22528</v>
      </c>
      <c r="J18" s="2">
        <f>IF(AND(J$5&gt;=Main!$H6+SUM($B$2:$C$2),J$5&lt;=(SUM(Main!$F6:$G6)+Main!$H6)+SUM($B$2:$C$2)),Main!$Q6,0)</f>
        <v>22528</v>
      </c>
      <c r="K18" s="2">
        <f>IF(AND(K$5&gt;=Main!$H6+SUM($B$2:$C$2),K$5&lt;=(SUM(Main!$F6:$G6)+Main!$H6)+SUM($B$2:$C$2)),Main!$Q6,0)</f>
        <v>22528</v>
      </c>
      <c r="L18" s="2">
        <f>IF(AND(L$5&gt;=Main!$H6+SUM($B$2:$C$2),L$5&lt;=(SUM(Main!$F6:$G6)+Main!$H6)+SUM($B$2:$C$2)),Main!$Q6,0)</f>
        <v>22528</v>
      </c>
      <c r="M18" s="2">
        <f>IF(AND(M$5&gt;=Main!$H6+SUM($B$2:$C$2),M$5&lt;=(SUM(Main!$F6:$G6)+Main!$H6)+SUM($B$2:$C$2)),Main!$Q6,0)</f>
        <v>22528</v>
      </c>
      <c r="N18" s="2">
        <f>IF(AND(N$5&gt;=Main!$H6+SUM($B$2:$C$2),N$5&lt;=(SUM(Main!$F6:$G6)+Main!$H6)+SUM($B$2:$C$2)),Main!$Q6,0)</f>
        <v>22528</v>
      </c>
      <c r="O18" s="2">
        <f>IF(AND(O$5&gt;=Main!$H6+SUM($B$2:$C$2),O$5&lt;=(SUM(Main!$F6:$G6)+Main!$H6)+SUM($B$2:$C$2)),Main!$Q6,0)</f>
        <v>22528</v>
      </c>
      <c r="P18" s="2">
        <f>IF(AND(P$5&gt;=Main!$H6+SUM($B$2:$C$2),P$5&lt;=(SUM(Main!$F6:$G6)+Main!$H6)+SUM($B$2:$C$2)),Main!$Q6,0)</f>
        <v>22528</v>
      </c>
      <c r="Q18" s="2">
        <f>IF(AND(Q$5&gt;=Main!$H6+SUM($B$2:$C$2),Q$5&lt;=(SUM(Main!$F6:$G6)+Main!$H6)+SUM($B$2:$C$2)),Main!$Q6,0)</f>
        <v>22528</v>
      </c>
      <c r="R18" s="2">
        <f>IF(AND(R$5&gt;=Main!$H6+SUM($B$2:$C$2),R$5&lt;=(SUM(Main!$F6:$G6)+Main!$H6)+SUM($B$2:$C$2)),Main!$Q6,0)</f>
        <v>22528</v>
      </c>
      <c r="S18" s="2">
        <f>IF(AND(S$5&gt;=Main!$H6+SUM($B$2:$C$2),S$5&lt;=(SUM(Main!$F6:$G6)+Main!$H6)+SUM($B$2:$C$2)),Main!$Q6,0)</f>
        <v>22528</v>
      </c>
      <c r="T18" s="2">
        <f>IF(AND(T$5&gt;=Main!$H6+SUM($B$2:$C$2),T$5&lt;=(SUM(Main!$F6:$G6)+Main!$H6)+SUM($B$2:$C$2)),Main!$Q6,0)</f>
        <v>22528</v>
      </c>
      <c r="U18" s="2">
        <f>IF(AND(U$5&gt;=Main!$H6+SUM($B$2:$C$2),U$5&lt;=(SUM(Main!$F6:$G6)+Main!$H6)+SUM($B$2:$C$2)),Main!$Q6,0)</f>
        <v>22528</v>
      </c>
      <c r="V18" s="2">
        <f>IF(AND(V$5&gt;=Main!$H6+SUM($B$2:$C$2),V$5&lt;=(SUM(Main!$F6:$G6)+Main!$H6)+SUM($B$2:$C$2)),Main!$Q6,0)</f>
        <v>22528</v>
      </c>
      <c r="W18" s="2">
        <f>IF(AND(W$5&gt;=Main!$H6+SUM($B$2:$C$2),W$5&lt;=(SUM(Main!$F6:$G6)+Main!$H6)+SUM($B$2:$C$2)),Main!$Q6,0)</f>
        <v>22528</v>
      </c>
      <c r="X18" s="2">
        <f>IF(AND(X$5&gt;=Main!$H6+SUM($B$2:$C$2),X$5&lt;=(SUM(Main!$F6:$G6)+Main!$H6)+SUM($B$2:$C$2)),Main!$Q6,0)</f>
        <v>22528</v>
      </c>
      <c r="Y18" s="2">
        <f>IF(AND(Y$5&gt;=Main!$H6+SUM($B$2:$C$2),Y$5&lt;=(SUM(Main!$F6:$G6)+Main!$H6)+SUM($B$2:$C$2)),Main!$Q6,0)</f>
        <v>22528</v>
      </c>
      <c r="Z18" s="2">
        <f>IF(AND(Z$5&gt;=Main!$H6+SUM($B$2:$C$2),Z$5&lt;=(SUM(Main!$F6:$G6)+Main!$H6)+SUM($B$2:$C$2)),Main!$Q6,0)</f>
        <v>22528</v>
      </c>
      <c r="AA18" s="2">
        <f>IF(AND(AA$5&gt;=Main!$H6+SUM($B$2:$C$2),AA$5&lt;=(SUM(Main!$F6:$G6)+Main!$H6)+SUM($B$2:$C$2)),Main!$Q6,0)</f>
        <v>22528</v>
      </c>
      <c r="AB18" s="2">
        <f>IF(AND(AB$5&gt;=Main!$H6+SUM($B$2:$C$2),AB$5&lt;=(SUM(Main!$F6:$G6)+Main!$H6)+SUM($B$2:$C$2)),Main!$Q6,0)</f>
        <v>22528</v>
      </c>
      <c r="AC18" s="2">
        <f>IF(AND(AC$5&gt;=Main!$H6+SUM($B$2:$C$2),AC$5&lt;=(SUM(Main!$F6:$G6)+Main!$H6)+SUM($B$2:$C$2)),Main!$Q6,0)</f>
        <v>22528</v>
      </c>
      <c r="AD18" s="2">
        <f>IF(AND(AD$5&gt;=Main!$H6+SUM($B$2:$C$2),AD$5&lt;=(SUM(Main!$F6:$G6)+Main!$H6)+SUM($B$2:$C$2)),Main!$Q6,0)</f>
        <v>22528</v>
      </c>
      <c r="AE18" s="2">
        <f>IF(AND(AE$5&gt;=Main!$H6+SUM($B$2:$C$2),AE$5&lt;=(SUM(Main!$F6:$G6)+Main!$H6)+SUM($B$2:$C$2)),Main!$Q6,0)</f>
        <v>22528</v>
      </c>
      <c r="AF18" s="2">
        <f>IF(AND(AF$5&gt;=Main!$H6+SUM($B$2:$C$2),AF$5&lt;=(SUM(Main!$F6:$G6)+Main!$H6)+SUM($B$2:$C$2)),Main!$Q6,0)</f>
        <v>22528</v>
      </c>
      <c r="AG18" s="2">
        <f>IF(AND(AG$5&gt;=Main!$H6+SUM($B$2:$C$2),AG$5&lt;=(SUM(Main!$F6:$G6)+Main!$H6)+SUM($B$2:$C$2)),Main!$Q6,0)</f>
        <v>22528</v>
      </c>
      <c r="AH18" s="2">
        <f>IF(AND(AH$5&gt;=Main!$H6+SUM($B$2:$C$2),AH$5&lt;=(SUM(Main!$F6:$G6)+Main!$H6)+SUM($B$2:$C$2)),Main!$Q6,0)</f>
        <v>22528</v>
      </c>
      <c r="AI18" s="2">
        <f>IF(AND(AI$5&gt;=Main!$H6+SUM($B$2:$C$2),AI$5&lt;=(SUM(Main!$F6:$G6)+Main!$H6)+SUM($B$2:$C$2)),Main!$Q6,0)</f>
        <v>22528</v>
      </c>
      <c r="AJ18" s="2">
        <f>IF(AND(AJ$5&gt;=Main!$H6+SUM($B$2:$C$2),AJ$5&lt;=(SUM(Main!$F6:$G6)+Main!$H6)+SUM($B$2:$C$2)),Main!$Q6,0)</f>
        <v>0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45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15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0</v>
      </c>
      <c r="AK19" s="2">
        <f>IF(AND('Gantt Chart'!AK$5&gt;(SUM(Main!$F5:$G5)+Main!$H5+Main!$I5+SUM($B$3:$C$3)),'Gantt Chart'!AK$5&lt;=(SUM(Main!$F5:$G5)+Main!$H5+Main!$I5+Main!$I6)+SUM($B$3:$C$3)),Main!$R6,0)</f>
        <v>0</v>
      </c>
      <c r="AL19" s="2">
        <f>IF(AND('Gantt Chart'!AL$5&gt;(SUM(Main!$F5:$G5)+Main!$H5+Main!$I5+SUM($B$3:$C$3)),'Gantt Chart'!AL$5&lt;=(SUM(Main!$F5:$G5)+Main!$H5+Main!$I5+Main!$I6)+SUM($B$3:$C$3)),Main!$R6,0)</f>
        <v>0</v>
      </c>
      <c r="AM19" s="2">
        <f>IF(AND('Gantt Chart'!AM$5&gt;(SUM(Main!$F5:$G5)+Main!$H5+Main!$I5+SUM($B$3:$C$3)),'Gantt Chart'!AM$5&lt;=(SUM(Main!$F5:$G5)+Main!$H5+Main!$I5+Main!$I6)+SUM($B$3:$C$3)),Main!$R6,0)</f>
        <v>0</v>
      </c>
      <c r="AN19" s="2">
        <f>IF(AND('Gantt Chart'!AN$5&gt;(SUM(Main!$F5:$G5)+Main!$H5+Main!$I5+SUM($B$3:$C$3)),'Gantt Chart'!AN$5&lt;=(SUM(Main!$F5:$G5)+Main!$H5+Main!$I5+Main!$I6)+SUM($B$3:$C$3)),Main!$R6,0)</f>
        <v>0</v>
      </c>
      <c r="AO19" s="2">
        <f>IF(AND('Gantt Chart'!AO$5&gt;(SUM(Main!$F5:$G5)+Main!$H5+Main!$I5+SUM($B$3:$C$3)),'Gantt Chart'!AO$5&lt;=(SUM(Main!$F5:$G5)+Main!$H5+Main!$I5+Main!$I6)+SUM($B$3:$C$3)),Main!$R6,0)</f>
        <v>0</v>
      </c>
      <c r="AP19" s="2">
        <f>IF(AND('Gantt Chart'!AP$5&gt;(SUM(Main!$F5:$G5)+Main!$H5+Main!$I5+SUM($B$3:$C$3)),'Gantt Chart'!AP$5&lt;=(SUM(Main!$F5:$G5)+Main!$H5+Main!$I5+Main!$I6)+SUM($B$3:$C$3)),Main!$R6,0)</f>
        <v>0</v>
      </c>
      <c r="AQ19" s="2">
        <f>IF(AND('Gantt Chart'!AQ$5&gt;(SUM(Main!$F5:$G5)+Main!$H5+Main!$I5+SUM($B$3:$C$3)),'Gantt Chart'!AQ$5&lt;=(SUM(Main!$F5:$G5)+Main!$H5+Main!$I5+Main!$I6)+SUM($B$3:$C$3)),Main!$R6,0)</f>
        <v>0</v>
      </c>
      <c r="AR19" s="2">
        <f>IF(AND('Gantt Chart'!AR$5&gt;(SUM(Main!$F5:$G5)+Main!$H5+Main!$I5+SUM($B$3:$C$3)),'Gantt Chart'!AR$5&lt;=(SUM(Main!$F5:$G5)+Main!$H5+Main!$I5+Main!$I6)+SUM($B$3:$C$3)),Main!$R6,0)</f>
        <v>0</v>
      </c>
      <c r="AS19" s="2">
        <f>IF(AND('Gantt Chart'!AS$5&gt;(SUM(Main!$F5:$G5)+Main!$H5+Main!$I5+SUM($B$3:$C$3)),'Gantt Chart'!AS$5&lt;=(SUM(Main!$F5:$G5)+Main!$H5+Main!$I5+Main!$I6)+SUM($B$3:$C$3)),Main!$R6,0)</f>
        <v>0</v>
      </c>
      <c r="AT19" s="2">
        <f>IF(AND('Gantt Chart'!AT$5&gt;(SUM(Main!$F5:$G5)+Main!$H5+Main!$I5+SUM($B$3:$C$3)),'Gantt Chart'!AT$5&lt;=(SUM(Main!$F5:$G5)+Main!$H5+Main!$I5+Main!$I6)+SUM($B$3:$C$3)),Main!$R6,0)</f>
        <v>0</v>
      </c>
      <c r="AU19" s="2">
        <f>IF(AND('Gantt Chart'!AU$5&gt;(SUM(Main!$F5:$G5)+Main!$H5+Main!$I5+SUM($B$3:$C$3)),'Gantt Chart'!AU$5&lt;=(SUM(Main!$F5:$G5)+Main!$H5+Main!$I5+Main!$I6)+SUM($B$3:$C$3)),Main!$R6,0)</f>
        <v>0</v>
      </c>
      <c r="AV19" s="2">
        <f>IF(AND('Gantt Chart'!AV$5&gt;(SUM(Main!$F5:$G5)+Main!$H5+Main!$I5+SUM($B$3:$C$3)),'Gantt Chart'!AV$5&lt;=(SUM(Main!$F5:$G5)+Main!$H5+Main!$I5+Main!$I6)+SUM($B$3:$C$3)),Main!$R6,0)</f>
        <v>0</v>
      </c>
      <c r="AW19" s="2">
        <f>IF(AND('Gantt Chart'!AW$5&gt;(SUM(Main!$F5:$G5)+Main!$H5+Main!$I5+SUM($B$3:$C$3)),'Gantt Chart'!AW$5&lt;=(SUM(Main!$F5:$G5)+Main!$H5+Main!$I5+Main!$I6)+SUM($B$3:$C$3)),Main!$R6,0)</f>
        <v>0</v>
      </c>
      <c r="AX19" s="2">
        <f>IF(AND('Gantt Chart'!AX$5&gt;(SUM(Main!$F5:$G5)+Main!$H5+Main!$I5+SUM($B$3:$C$3)),'Gantt Chart'!AX$5&lt;=(SUM(Main!$F5:$G5)+Main!$H5+Main!$I5+Main!$I6)+SUM($B$3:$C$3)),Main!$R6,0)</f>
        <v>0</v>
      </c>
      <c r="AY19" s="2">
        <f>IF(AND('Gantt Chart'!AY$5&gt;(SUM(Main!$F5:$G5)+Main!$H5+Main!$I5+SUM($B$3:$C$3)),'Gantt Chart'!AY$5&lt;=(SUM(Main!$F5:$G5)+Main!$H5+Main!$I5+Main!$I6)+SUM($B$3:$C$3)),Main!$R6,0)</f>
        <v>0</v>
      </c>
      <c r="AZ19" s="2">
        <f>IF(AND('Gantt Chart'!AZ$5&gt;(SUM(Main!$F5:$G5)+Main!$H5+Main!$I5+SUM($B$3:$C$3)),'Gantt Chart'!AZ$5&lt;=(SUM(Main!$F5:$G5)+Main!$H5+Main!$I5+Main!$I6)+SUM($B$3:$C$3)),Main!$R6,0)</f>
        <v>0</v>
      </c>
      <c r="BA19" s="2">
        <f>IF(AND('Gantt Chart'!BA$5&gt;(SUM(Main!$F5:$G5)+Main!$H5+Main!$I5+SUM($B$3:$C$3)),'Gantt Chart'!BA$5&lt;=(SUM(Main!$F5:$G5)+Main!$H5+Main!$I5+Main!$I6)+SUM($B$3:$C$3)),Main!$R6,0)</f>
        <v>0</v>
      </c>
      <c r="BB19" s="2">
        <f>IF(AND('Gantt Chart'!BB$5&gt;(SUM(Main!$F5:$G5)+Main!$H5+Main!$I5+SUM($B$3:$C$3)),'Gantt Chart'!BB$5&lt;=(SUM(Main!$F5:$G5)+Main!$H5+Main!$I5+Main!$I6)+SUM($B$3:$C$3)),Main!$R6,0)</f>
        <v>0</v>
      </c>
      <c r="BC19" s="2">
        <f>IF(AND('Gantt Chart'!BC$5&gt;(SUM(Main!$F5:$G5)+Main!$H5+Main!$I5+SUM($B$3:$C$3)),'Gantt Chart'!BC$5&lt;=(SUM(Main!$F5:$G5)+Main!$H5+Main!$I5+Main!$I6)+SUM($B$3:$C$3)),Main!$R6,0)</f>
        <v>0</v>
      </c>
      <c r="BD19" s="2">
        <f>IF(AND('Gantt Chart'!BD$5&gt;(SUM(Main!$F5:$G5)+Main!$H5+Main!$I5+SUM($B$3:$C$3)),'Gantt Chart'!BD$5&lt;=(SUM(Main!$F5:$G5)+Main!$H5+Main!$I5+Main!$I6)+SUM($B$3:$C$3)),Main!$R6,0)</f>
        <v>0</v>
      </c>
      <c r="BE19" s="2">
        <f>IF(AND('Gantt Chart'!BE$5&gt;(SUM(Main!$F5:$G5)+Main!$H5+Main!$I5+SUM($B$3:$C$3)),'Gantt Chart'!BE$5&lt;=(SUM(Main!$F5:$G5)+Main!$H5+Main!$I5+Main!$I6)+SUM($B$3:$C$3)),Main!$R6,0)</f>
        <v>0</v>
      </c>
      <c r="BF19" s="2">
        <f>IF(AND('Gantt Chart'!BF$5&gt;(SUM(Main!$F5:$G5)+Main!$H5+Main!$I5+SUM($B$3:$C$3)),'Gantt Chart'!BF$5&lt;=(SUM(Main!$F5:$G5)+Main!$H5+Main!$I5+Main!$I6)+SUM($B$3:$C$3)),Main!$R6,0)</f>
        <v>0</v>
      </c>
      <c r="BG19" s="2">
        <f>IF(AND('Gantt Chart'!BG$5&gt;(SUM(Main!$F5:$G5)+Main!$H5+Main!$I5+SUM($B$3:$C$3)),'Gantt Chart'!BG$5&lt;=(SUM(Main!$F5:$G5)+Main!$H5+Main!$I5+Main!$I6)+SUM($B$3:$C$3)),Main!$R6,0)</f>
        <v>0</v>
      </c>
      <c r="BH19" s="2">
        <f>IF(AND('Gantt Chart'!BH$5&gt;(SUM(Main!$F5:$G5)+Main!$H5+Main!$I5+SUM($B$3:$C$3)),'Gantt Chart'!BH$5&lt;=(SUM(Main!$F5:$G5)+Main!$H5+Main!$I5+Main!$I6)+SUM($B$3:$C$3)),Main!$R6,0)</f>
        <v>12494.845360824742</v>
      </c>
      <c r="BI19" s="2">
        <f>IF(AND('Gantt Chart'!BI$5&gt;(SUM(Main!$F5:$G5)+Main!$H5+Main!$I5+SUM($B$3:$C$3)),'Gantt Chart'!BI$5&lt;=(SUM(Main!$F5:$G5)+Main!$H5+Main!$I5+Main!$I6)+SUM($B$3:$C$3)),Main!$R6,0)</f>
        <v>12494.845360824742</v>
      </c>
      <c r="BJ19" s="2">
        <f>IF(AND('Gantt Chart'!BJ$5&gt;(SUM(Main!$F5:$G5)+Main!$H5+Main!$I5+SUM($B$3:$C$3)),'Gantt Chart'!BJ$5&lt;=(SUM(Main!$F5:$G5)+Main!$H5+Main!$I5+Main!$I6)+SUM($B$3:$C$3)),Main!$R6,0)</f>
        <v>12494.845360824742</v>
      </c>
      <c r="BK19" s="2">
        <f>IF(AND('Gantt Chart'!BK$5&gt;(SUM(Main!$F5:$G5)+Main!$H5+Main!$I5+SUM($B$3:$C$3)),'Gantt Chart'!BK$5&lt;=(SUM(Main!$F5:$G5)+Main!$H5+Main!$I5+Main!$I6)+SUM($B$3:$C$3)),Main!$R6,0)</f>
        <v>12494.845360824742</v>
      </c>
      <c r="BL19" s="2">
        <f>IF(AND('Gantt Chart'!BL$5&gt;(SUM(Main!$F5:$G5)+Main!$H5+Main!$I5+SUM($B$3:$C$3)),'Gantt Chart'!BL$5&lt;=(SUM(Main!$F5:$G5)+Main!$H5+Main!$I5+Main!$I6)+SUM($B$3:$C$3)),Main!$R6,0)</f>
        <v>12494.845360824742</v>
      </c>
      <c r="BM19" s="2">
        <f>IF(AND('Gantt Chart'!BM$5&gt;(SUM(Main!$F5:$G5)+Main!$H5+Main!$I5+SUM($B$3:$C$3)),'Gantt Chart'!BM$5&lt;=(SUM(Main!$F5:$G5)+Main!$H5+Main!$I5+Main!$I6)+SUM($B$3:$C$3)),Main!$R6,0)</f>
        <v>12494.845360824742</v>
      </c>
      <c r="BN19" s="2">
        <f>IF(AND('Gantt Chart'!BN$5&gt;(SUM(Main!$F5:$G5)+Main!$H5+Main!$I5+SUM($B$3:$C$3)),'Gantt Chart'!BN$5&lt;=(SUM(Main!$F5:$G5)+Main!$H5+Main!$I5+Main!$I6)+SUM($B$3:$C$3)),Main!$R6,0)</f>
        <v>12494.845360824742</v>
      </c>
      <c r="BO19" s="2">
        <f>IF(AND('Gantt Chart'!BO$5&gt;(SUM(Main!$F5:$G5)+Main!$H5+Main!$I5+SUM($B$3:$C$3)),'Gantt Chart'!BO$5&lt;=(SUM(Main!$F5:$G5)+Main!$H5+Main!$I5+Main!$I6)+SUM($B$3:$C$3)),Main!$R6,0)</f>
        <v>12494.845360824742</v>
      </c>
      <c r="BP19" s="2">
        <f>IF(AND('Gantt Chart'!BP$5&gt;(SUM(Main!$F5:$G5)+Main!$H5+Main!$I5+SUM($B$3:$C$3)),'Gantt Chart'!BP$5&lt;=(SUM(Main!$F5:$G5)+Main!$H5+Main!$I5+Main!$I6)+SUM($B$3:$C$3)),Main!$R6,0)</f>
        <v>12494.845360824742</v>
      </c>
      <c r="BQ19" s="2">
        <f>IF(AND('Gantt Chart'!BQ$5&gt;(SUM(Main!$F5:$G5)+Main!$H5+Main!$I5+SUM($B$3:$C$3)),'Gantt Chart'!BQ$5&lt;=(SUM(Main!$F5:$G5)+Main!$H5+Main!$I5+Main!$I6)+SUM($B$3:$C$3)),Main!$R6,0)</f>
        <v>12494.845360824742</v>
      </c>
      <c r="BR19" s="2">
        <f>IF(AND('Gantt Chart'!BR$5&gt;(SUM(Main!$F5:$G5)+Main!$H5+Main!$I5+SUM($B$3:$C$3)),'Gantt Chart'!BR$5&lt;=(SUM(Main!$F5:$G5)+Main!$H5+Main!$I5+Main!$I6)+SUM($B$3:$C$3)),Main!$R6,0)</f>
        <v>12494.845360824742</v>
      </c>
      <c r="BS19" s="2">
        <f>IF(AND('Gantt Chart'!BS$5&gt;(SUM(Main!$F5:$G5)+Main!$H5+Main!$I5+SUM($B$3:$C$3)),'Gantt Chart'!BS$5&lt;=(SUM(Main!$F5:$G5)+Main!$H5+Main!$I5+Main!$I6)+SUM($B$3:$C$3)),Main!$R6,0)</f>
        <v>12494.845360824742</v>
      </c>
      <c r="BT19" s="2">
        <f>IF(AND('Gantt Chart'!BT$5&gt;(SUM(Main!$F5:$G5)+Main!$H5+Main!$I5+SUM($B$3:$C$3)),'Gantt Chart'!BT$5&lt;=(SUM(Main!$F5:$G5)+Main!$H5+Main!$I5+Main!$I6)+SUM($B$3:$C$3)),Main!$R6,0)</f>
        <v>12494.845360824742</v>
      </c>
      <c r="BU19" s="2">
        <f>IF(AND('Gantt Chart'!BU$5&gt;(SUM(Main!$F5:$G5)+Main!$H5+Main!$I5+SUM($B$3:$C$3)),'Gantt Chart'!BU$5&lt;=(SUM(Main!$F5:$G5)+Main!$H5+Main!$I5+Main!$I6)+SUM($B$3:$C$3)),Main!$R6,0)</f>
        <v>12494.845360824742</v>
      </c>
      <c r="BV19" s="2">
        <f>IF(AND('Gantt Chart'!BV$5&gt;(SUM(Main!$F5:$G5)+Main!$H5+Main!$I5+SUM($B$3:$C$3)),'Gantt Chart'!BV$5&lt;=(SUM(Main!$F5:$G5)+Main!$H5+Main!$I5+Main!$I6)+SUM($B$3:$C$3)),Main!$R6,0)</f>
        <v>12494.845360824742</v>
      </c>
      <c r="BW19" s="2">
        <f>IF(AND('Gantt Chart'!BW$5&gt;(SUM(Main!$F5:$G5)+Main!$H5+Main!$I5+SUM($B$3:$C$3)),'Gantt Chart'!BW$5&lt;=(SUM(Main!$F5:$G5)+Main!$H5+Main!$I5+Main!$I6)+SUM($B$3:$C$3)),Main!$R6,0)</f>
        <v>12494.845360824742</v>
      </c>
      <c r="BX19" s="2">
        <f>IF(AND('Gantt Chart'!BX$5&gt;(SUM(Main!$F5:$G5)+Main!$H5+Main!$I5+SUM($B$3:$C$3)),'Gantt Chart'!BX$5&lt;=(SUM(Main!$F5:$G5)+Main!$H5+Main!$I5+Main!$I6)+SUM($B$3:$C$3)),Main!$R6,0)</f>
        <v>12494.845360824742</v>
      </c>
      <c r="BY19" s="2">
        <f>IF(AND('Gantt Chart'!BY$5&gt;(SUM(Main!$F5:$G5)+Main!$H5+Main!$I5+SUM($B$3:$C$3)),'Gantt Chart'!BY$5&lt;=(SUM(Main!$F5:$G5)+Main!$H5+Main!$I5+Main!$I6)+SUM($B$3:$C$3)),Main!$R6,0)</f>
        <v>12494.845360824742</v>
      </c>
      <c r="BZ19" s="2">
        <f>IF(AND('Gantt Chart'!BZ$5&gt;(SUM(Main!$F5:$G5)+Main!$H5+Main!$I5+SUM($B$3:$C$3)),'Gantt Chart'!BZ$5&lt;=(SUM(Main!$F5:$G5)+Main!$H5+Main!$I5+Main!$I6)+SUM($B$3:$C$3)),Main!$R6,0)</f>
        <v>12494.845360824742</v>
      </c>
      <c r="CA19" s="2">
        <f>IF(AND('Gantt Chart'!CA$5&gt;(SUM(Main!$F5:$G5)+Main!$H5+Main!$I5+SUM($B$3:$C$3)),'Gantt Chart'!CA$5&lt;=(SUM(Main!$F5:$G5)+Main!$H5+Main!$I5+Main!$I6)+SUM($B$3:$C$3)),Main!$R6,0)</f>
        <v>12494.845360824742</v>
      </c>
      <c r="CB19" s="2">
        <f>IF(AND('Gantt Chart'!CB$5&gt;(SUM(Main!$F5:$G5)+Main!$H5+Main!$I5+SUM($B$3:$C$3)),'Gantt Chart'!CB$5&lt;=(SUM(Main!$F5:$G5)+Main!$H5+Main!$I5+Main!$I6)+SUM($B$3:$C$3)),Main!$R6,0)</f>
        <v>12494.845360824742</v>
      </c>
      <c r="CC19" s="2">
        <f>IF(AND('Gantt Chart'!CC$5&gt;(SUM(Main!$F5:$G5)+Main!$H5+Main!$I5+SUM($B$3:$C$3)),'Gantt Chart'!CC$5&lt;=(SUM(Main!$F5:$G5)+Main!$H5+Main!$I5+Main!$I6)+SUM($B$3:$C$3)),Main!$R6,0)</f>
        <v>12494.845360824742</v>
      </c>
      <c r="CD19" s="2">
        <f>IF(AND('Gantt Chart'!CD$5&gt;(SUM(Main!$F5:$G5)+Main!$H5+Main!$I5+SUM($B$3:$C$3)),'Gantt Chart'!CD$5&lt;=(SUM(Main!$F5:$G5)+Main!$H5+Main!$I5+Main!$I6)+SUM($B$3:$C$3)),Main!$R6,0)</f>
        <v>12494.845360824742</v>
      </c>
      <c r="CE19" s="2">
        <f>IF(AND('Gantt Chart'!CE$5&gt;(SUM(Main!$F5:$G5)+Main!$H5+Main!$I5+SUM($B$3:$C$3)),'Gantt Chart'!CE$5&lt;=(SUM(Main!$F5:$G5)+Main!$H5+Main!$I5+Main!$I6)+SUM($B$3:$C$3)),Main!$R6,0)</f>
        <v>12494.845360824742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45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46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0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0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0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0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0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0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0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0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0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0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0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0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0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0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0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0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0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0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0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0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0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0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0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0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0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0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0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0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0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0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132894.73684210525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132894.73684210525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132894.73684210525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132894.73684210525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132894.73684210525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132894.73684210525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132894.73684210525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132894.73684210525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132894.73684210525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132894.73684210525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132894.73684210525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132894.73684210525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132894.73684210525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132894.73684210525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132894.73684210525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132894.73684210525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132894.73684210525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132894.73684210525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132894.73684210525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132894.73684210525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132894.73684210525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132894.73684210525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132894.73684210525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132894.73684210525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132894.73684210525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132894.73684210525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132894.73684210525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132894.73684210525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132894.73684210525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132894.73684210525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132894.73684210525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132894.73684210525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132894.73684210525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132894.73684210525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132894.73684210525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132894.73684210525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132894.73684210525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132894.73684210525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132894.73684210525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132894.73684210525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132894.73684210525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132894.73684210525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132894.73684210525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132894.73684210525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132894.73684210525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132894.73684210525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132894.73684210525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132894.73684210525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132894.73684210525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132894.73684210525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132894.73684210525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132894.73684210525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132894.73684210525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132894.73684210525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132894.73684210525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132894.73684210525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132894.73684210525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132894.73684210525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132894.73684210525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132894.73684210525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132894.73684210525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132894.73684210525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132894.73684210525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132894.73684210525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132894.73684210525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132894.73684210525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132894.73684210525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132894.73684210525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132894.73684210525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132894.73684210525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132894.73684210525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132894.73684210525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132894.73684210525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132894.73684210525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132894.73684210525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132894.73684210525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45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 t="str">
        <f>Main!C7</f>
        <v>N6</v>
      </c>
      <c r="B21" s="2" t="s">
        <v>37</v>
      </c>
      <c r="C21" s="2">
        <v>0</v>
      </c>
      <c r="D21" s="2">
        <f>IF(AND(D$5&gt;=Main!$H7+SUM($B$2:$C$2),D$5&lt;=(SUM(Main!$F7:$G7)+Main!$H7)+SUM($B$2:$C$2)),Main!$Q7,0)</f>
        <v>48512</v>
      </c>
      <c r="E21" s="2">
        <f>IF(AND(E$5&gt;=Main!$H7+SUM($B$2:$C$2),E$5&lt;=(SUM(Main!$F7:$G7)+Main!$H7)+SUM($B$2:$C$2)),Main!$Q7,0)</f>
        <v>48512</v>
      </c>
      <c r="F21" s="2">
        <f>IF(AND(F$5&gt;=Main!$H7+SUM($B$2:$C$2),F$5&lt;=(SUM(Main!$F7:$G7)+Main!$H7)+SUM($B$2:$C$2)),Main!$Q7,0)</f>
        <v>48512</v>
      </c>
      <c r="G21" s="2">
        <f>IF(AND(G$5&gt;=Main!$H7+SUM($B$2:$C$2),G$5&lt;=(SUM(Main!$F7:$G7)+Main!$H7)+SUM($B$2:$C$2)),Main!$Q7,0)</f>
        <v>48512</v>
      </c>
      <c r="H21" s="2">
        <f>IF(AND(H$5&gt;=Main!$H7+SUM($B$2:$C$2),H$5&lt;=(SUM(Main!$F7:$G7)+Main!$H7)+SUM($B$2:$C$2)),Main!$Q7,0)</f>
        <v>48512</v>
      </c>
      <c r="I21" s="2">
        <f>IF(AND(I$5&gt;=Main!$H7+SUM($B$2:$C$2),I$5&lt;=(SUM(Main!$F7:$G7)+Main!$H7)+SUM($B$2:$C$2)),Main!$Q7,0)</f>
        <v>48512</v>
      </c>
      <c r="J21" s="2">
        <f>IF(AND(J$5&gt;=Main!$H7+SUM($B$2:$C$2),J$5&lt;=(SUM(Main!$F7:$G7)+Main!$H7)+SUM($B$2:$C$2)),Main!$Q7,0)</f>
        <v>48512</v>
      </c>
      <c r="K21" s="2">
        <f>IF(AND(K$5&gt;=Main!$H7+SUM($B$2:$C$2),K$5&lt;=(SUM(Main!$F7:$G7)+Main!$H7)+SUM($B$2:$C$2)),Main!$Q7,0)</f>
        <v>48512</v>
      </c>
      <c r="L21" s="2">
        <f>IF(AND(L$5&gt;=Main!$H7+SUM($B$2:$C$2),L$5&lt;=(SUM(Main!$F7:$G7)+Main!$H7)+SUM($B$2:$C$2)),Main!$Q7,0)</f>
        <v>48512</v>
      </c>
      <c r="M21" s="2">
        <f>IF(AND(M$5&gt;=Main!$H7+SUM($B$2:$C$2),M$5&lt;=(SUM(Main!$F7:$G7)+Main!$H7)+SUM($B$2:$C$2)),Main!$Q7,0)</f>
        <v>48512</v>
      </c>
      <c r="N21" s="2">
        <f>IF(AND(N$5&gt;=Main!$H7+SUM($B$2:$C$2),N$5&lt;=(SUM(Main!$F7:$G7)+Main!$H7)+SUM($B$2:$C$2)),Main!$Q7,0)</f>
        <v>48512</v>
      </c>
      <c r="O21" s="2">
        <f>IF(AND(O$5&gt;=Main!$H7+SUM($B$2:$C$2),O$5&lt;=(SUM(Main!$F7:$G7)+Main!$H7)+SUM($B$2:$C$2)),Main!$Q7,0)</f>
        <v>48512</v>
      </c>
      <c r="P21" s="2">
        <f>IF(AND(P$5&gt;=Main!$H7+SUM($B$2:$C$2),P$5&lt;=(SUM(Main!$F7:$G7)+Main!$H7)+SUM($B$2:$C$2)),Main!$Q7,0)</f>
        <v>48512</v>
      </c>
      <c r="Q21" s="2">
        <f>IF(AND(Q$5&gt;=Main!$H7+SUM($B$2:$C$2),Q$5&lt;=(SUM(Main!$F7:$G7)+Main!$H7)+SUM($B$2:$C$2)),Main!$Q7,0)</f>
        <v>48512</v>
      </c>
      <c r="R21" s="2">
        <f>IF(AND(R$5&gt;=Main!$H7+SUM($B$2:$C$2),R$5&lt;=(SUM(Main!$F7:$G7)+Main!$H7)+SUM($B$2:$C$2)),Main!$Q7,0)</f>
        <v>48512</v>
      </c>
      <c r="S21" s="2">
        <f>IF(AND(S$5&gt;=Main!$H7+SUM($B$2:$C$2),S$5&lt;=(SUM(Main!$F7:$G7)+Main!$H7)+SUM($B$2:$C$2)),Main!$Q7,0)</f>
        <v>48512</v>
      </c>
      <c r="T21" s="2">
        <f>IF(AND(T$5&gt;=Main!$H7+SUM($B$2:$C$2),T$5&lt;=(SUM(Main!$F7:$G7)+Main!$H7)+SUM($B$2:$C$2)),Main!$Q7,0)</f>
        <v>48512</v>
      </c>
      <c r="U21" s="2">
        <f>IF(AND(U$5&gt;=Main!$H7+SUM($B$2:$C$2),U$5&lt;=(SUM(Main!$F7:$G7)+Main!$H7)+SUM($B$2:$C$2)),Main!$Q7,0)</f>
        <v>48512</v>
      </c>
      <c r="V21" s="2">
        <f>IF(AND(V$5&gt;=Main!$H7+SUM($B$2:$C$2),V$5&lt;=(SUM(Main!$F7:$G7)+Main!$H7)+SUM($B$2:$C$2)),Main!$Q7,0)</f>
        <v>48512</v>
      </c>
      <c r="W21" s="2">
        <f>IF(AND(W$5&gt;=Main!$H7+SUM($B$2:$C$2),W$5&lt;=(SUM(Main!$F7:$G7)+Main!$H7)+SUM($B$2:$C$2)),Main!$Q7,0)</f>
        <v>48512</v>
      </c>
      <c r="X21" s="2">
        <f>IF(AND(X$5&gt;=Main!$H7+SUM($B$2:$C$2),X$5&lt;=(SUM(Main!$F7:$G7)+Main!$H7)+SUM($B$2:$C$2)),Main!$Q7,0)</f>
        <v>48512</v>
      </c>
      <c r="Y21" s="2">
        <f>IF(AND(Y$5&gt;=Main!$H7+SUM($B$2:$C$2),Y$5&lt;=(SUM(Main!$F7:$G7)+Main!$H7)+SUM($B$2:$C$2)),Main!$Q7,0)</f>
        <v>48512</v>
      </c>
      <c r="Z21" s="2">
        <f>IF(AND(Z$5&gt;=Main!$H7+SUM($B$2:$C$2),Z$5&lt;=(SUM(Main!$F7:$G7)+Main!$H7)+SUM($B$2:$C$2)),Main!$Q7,0)</f>
        <v>48512</v>
      </c>
      <c r="AA21" s="2">
        <f>IF(AND(AA$5&gt;=Main!$H7+SUM($B$2:$C$2),AA$5&lt;=(SUM(Main!$F7:$G7)+Main!$H7)+SUM($B$2:$C$2)),Main!$Q7,0)</f>
        <v>48512</v>
      </c>
      <c r="AB21" s="2">
        <f>IF(AND(AB$5&gt;=Main!$H7+SUM($B$2:$C$2),AB$5&lt;=(SUM(Main!$F7:$G7)+Main!$H7)+SUM($B$2:$C$2)),Main!$Q7,0)</f>
        <v>48512</v>
      </c>
      <c r="AC21" s="2">
        <f>IF(AND(AC$5&gt;=Main!$H7+SUM($B$2:$C$2),AC$5&lt;=(SUM(Main!$F7:$G7)+Main!$H7)+SUM($B$2:$C$2)),Main!$Q7,0)</f>
        <v>48512</v>
      </c>
      <c r="AD21" s="2">
        <f>IF(AND(AD$5&gt;=Main!$H7+SUM($B$2:$C$2),AD$5&lt;=(SUM(Main!$F7:$G7)+Main!$H7)+SUM($B$2:$C$2)),Main!$Q7,0)</f>
        <v>48512</v>
      </c>
      <c r="AE21" s="2">
        <f>IF(AND(AE$5&gt;=Main!$H7+SUM($B$2:$C$2),AE$5&lt;=(SUM(Main!$F7:$G7)+Main!$H7)+SUM($B$2:$C$2)),Main!$Q7,0)</f>
        <v>48512</v>
      </c>
      <c r="AF21" s="2">
        <f>IF(AND(AF$5&gt;=Main!$H7+SUM($B$2:$C$2),AF$5&lt;=(SUM(Main!$F7:$G7)+Main!$H7)+SUM($B$2:$C$2)),Main!$Q7,0)</f>
        <v>48512</v>
      </c>
      <c r="AG21" s="2">
        <f>IF(AND(AG$5&gt;=Main!$H7+SUM($B$2:$C$2),AG$5&lt;=(SUM(Main!$F7:$G7)+Main!$H7)+SUM($B$2:$C$2)),Main!$Q7,0)</f>
        <v>48512</v>
      </c>
      <c r="AH21" s="2">
        <f>IF(AND(AH$5&gt;=Main!$H7+SUM($B$2:$C$2),AH$5&lt;=(SUM(Main!$F7:$G7)+Main!$H7)+SUM($B$2:$C$2)),Main!$Q7,0)</f>
        <v>48512</v>
      </c>
      <c r="AI21" s="2">
        <f>IF(AND(AI$5&gt;=Main!$H7+SUM($B$2:$C$2),AI$5&lt;=(SUM(Main!$F7:$G7)+Main!$H7)+SUM($B$2:$C$2)),Main!$Q7,0)</f>
        <v>48512</v>
      </c>
      <c r="AJ21" s="2">
        <f>IF(AND(AJ$5&gt;=Main!$H7+SUM($B$2:$C$2),AJ$5&lt;=(SUM(Main!$F7:$G7)+Main!$H7)+SUM($B$2:$C$2)),Main!$Q7,0)</f>
        <v>0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45</v>
      </c>
      <c r="GJL21" s="1"/>
    </row>
    <row r="22" spans="1:604 5004:16330" s="2" customFormat="1" x14ac:dyDescent="2.0499999999999998">
      <c r="A22" s="19"/>
      <c r="B22" s="2" t="s">
        <v>15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0</v>
      </c>
      <c r="AK22" s="2">
        <f>IF(AND('Gantt Chart'!AK$5&gt;(SUM(Main!$F5:$G5)+Main!$H5+Main!$I5+SUM($B$3:$C$3)),'Gantt Chart'!AK$5&lt;=(SUM(Main!$F5:$G5)+Main!$H5+Main!$I5+Main!$I7)+SUM($B$3:$C$3)),Main!$R7,0)</f>
        <v>0</v>
      </c>
      <c r="AL22" s="2">
        <f>IF(AND('Gantt Chart'!AL$5&gt;(SUM(Main!$F5:$G5)+Main!$H5+Main!$I5+SUM($B$3:$C$3)),'Gantt Chart'!AL$5&lt;=(SUM(Main!$F5:$G5)+Main!$H5+Main!$I5+Main!$I7)+SUM($B$3:$C$3)),Main!$R7,0)</f>
        <v>0</v>
      </c>
      <c r="AM22" s="2">
        <f>IF(AND('Gantt Chart'!AM$5&gt;(SUM(Main!$F5:$G5)+Main!$H5+Main!$I5+SUM($B$3:$C$3)),'Gantt Chart'!AM$5&lt;=(SUM(Main!$F5:$G5)+Main!$H5+Main!$I5+Main!$I7)+SUM($B$3:$C$3)),Main!$R7,0)</f>
        <v>0</v>
      </c>
      <c r="AN22" s="2">
        <f>IF(AND('Gantt Chart'!AN$5&gt;(SUM(Main!$F5:$G5)+Main!$H5+Main!$I5+SUM($B$3:$C$3)),'Gantt Chart'!AN$5&lt;=(SUM(Main!$F5:$G5)+Main!$H5+Main!$I5+Main!$I7)+SUM($B$3:$C$3)),Main!$R7,0)</f>
        <v>0</v>
      </c>
      <c r="AO22" s="2">
        <f>IF(AND('Gantt Chart'!AO$5&gt;(SUM(Main!$F5:$G5)+Main!$H5+Main!$I5+SUM($B$3:$C$3)),'Gantt Chart'!AO$5&lt;=(SUM(Main!$F5:$G5)+Main!$H5+Main!$I5+Main!$I7)+SUM($B$3:$C$3)),Main!$R7,0)</f>
        <v>0</v>
      </c>
      <c r="AP22" s="2">
        <f>IF(AND('Gantt Chart'!AP$5&gt;(SUM(Main!$F5:$G5)+Main!$H5+Main!$I5+SUM($B$3:$C$3)),'Gantt Chart'!AP$5&lt;=(SUM(Main!$F5:$G5)+Main!$H5+Main!$I5+Main!$I7)+SUM($B$3:$C$3)),Main!$R7,0)</f>
        <v>0</v>
      </c>
      <c r="AQ22" s="2">
        <f>IF(AND('Gantt Chart'!AQ$5&gt;(SUM(Main!$F5:$G5)+Main!$H5+Main!$I5+SUM($B$3:$C$3)),'Gantt Chart'!AQ$5&lt;=(SUM(Main!$F5:$G5)+Main!$H5+Main!$I5+Main!$I7)+SUM($B$3:$C$3)),Main!$R7,0)</f>
        <v>0</v>
      </c>
      <c r="AR22" s="2">
        <f>IF(AND('Gantt Chart'!AR$5&gt;(SUM(Main!$F5:$G5)+Main!$H5+Main!$I5+SUM($B$3:$C$3)),'Gantt Chart'!AR$5&lt;=(SUM(Main!$F5:$G5)+Main!$H5+Main!$I5+Main!$I7)+SUM($B$3:$C$3)),Main!$R7,0)</f>
        <v>0</v>
      </c>
      <c r="AS22" s="2">
        <f>IF(AND('Gantt Chart'!AS$5&gt;(SUM(Main!$F5:$G5)+Main!$H5+Main!$I5+SUM($B$3:$C$3)),'Gantt Chart'!AS$5&lt;=(SUM(Main!$F5:$G5)+Main!$H5+Main!$I5+Main!$I7)+SUM($B$3:$C$3)),Main!$R7,0)</f>
        <v>0</v>
      </c>
      <c r="AT22" s="2">
        <f>IF(AND('Gantt Chart'!AT$5&gt;(SUM(Main!$F5:$G5)+Main!$H5+Main!$I5+SUM($B$3:$C$3)),'Gantt Chart'!AT$5&lt;=(SUM(Main!$F5:$G5)+Main!$H5+Main!$I5+Main!$I7)+SUM($B$3:$C$3)),Main!$R7,0)</f>
        <v>0</v>
      </c>
      <c r="AU22" s="2">
        <f>IF(AND('Gantt Chart'!AU$5&gt;(SUM(Main!$F5:$G5)+Main!$H5+Main!$I5+SUM($B$3:$C$3)),'Gantt Chart'!AU$5&lt;=(SUM(Main!$F5:$G5)+Main!$H5+Main!$I5+Main!$I7)+SUM($B$3:$C$3)),Main!$R7,0)</f>
        <v>0</v>
      </c>
      <c r="AV22" s="2">
        <f>IF(AND('Gantt Chart'!AV$5&gt;(SUM(Main!$F5:$G5)+Main!$H5+Main!$I5+SUM($B$3:$C$3)),'Gantt Chart'!AV$5&lt;=(SUM(Main!$F5:$G5)+Main!$H5+Main!$I5+Main!$I7)+SUM($B$3:$C$3)),Main!$R7,0)</f>
        <v>0</v>
      </c>
      <c r="AW22" s="2">
        <f>IF(AND('Gantt Chart'!AW$5&gt;(SUM(Main!$F5:$G5)+Main!$H5+Main!$I5+SUM($B$3:$C$3)),'Gantt Chart'!AW$5&lt;=(SUM(Main!$F5:$G5)+Main!$H5+Main!$I5+Main!$I7)+SUM($B$3:$C$3)),Main!$R7,0)</f>
        <v>0</v>
      </c>
      <c r="AX22" s="2">
        <f>IF(AND('Gantt Chart'!AX$5&gt;(SUM(Main!$F5:$G5)+Main!$H5+Main!$I5+SUM($B$3:$C$3)),'Gantt Chart'!AX$5&lt;=(SUM(Main!$F5:$G5)+Main!$H5+Main!$I5+Main!$I7)+SUM($B$3:$C$3)),Main!$R7,0)</f>
        <v>0</v>
      </c>
      <c r="AY22" s="2">
        <f>IF(AND('Gantt Chart'!AY$5&gt;(SUM(Main!$F5:$G5)+Main!$H5+Main!$I5+SUM($B$3:$C$3)),'Gantt Chart'!AY$5&lt;=(SUM(Main!$F5:$G5)+Main!$H5+Main!$I5+Main!$I7)+SUM($B$3:$C$3)),Main!$R7,0)</f>
        <v>0</v>
      </c>
      <c r="AZ22" s="2">
        <f>IF(AND('Gantt Chart'!AZ$5&gt;(SUM(Main!$F5:$G5)+Main!$H5+Main!$I5+SUM($B$3:$C$3)),'Gantt Chart'!AZ$5&lt;=(SUM(Main!$F5:$G5)+Main!$H5+Main!$I5+Main!$I7)+SUM($B$3:$C$3)),Main!$R7,0)</f>
        <v>0</v>
      </c>
      <c r="BA22" s="2">
        <f>IF(AND('Gantt Chart'!BA$5&gt;(SUM(Main!$F5:$G5)+Main!$H5+Main!$I5+SUM($B$3:$C$3)),'Gantt Chart'!BA$5&lt;=(SUM(Main!$F5:$G5)+Main!$H5+Main!$I5+Main!$I7)+SUM($B$3:$C$3)),Main!$R7,0)</f>
        <v>0</v>
      </c>
      <c r="BB22" s="2">
        <f>IF(AND('Gantt Chart'!BB$5&gt;(SUM(Main!$F5:$G5)+Main!$H5+Main!$I5+SUM($B$3:$C$3)),'Gantt Chart'!BB$5&lt;=(SUM(Main!$F5:$G5)+Main!$H5+Main!$I5+Main!$I7)+SUM($B$3:$C$3)),Main!$R7,0)</f>
        <v>0</v>
      </c>
      <c r="BC22" s="2">
        <f>IF(AND('Gantt Chart'!BC$5&gt;(SUM(Main!$F5:$G5)+Main!$H5+Main!$I5+SUM($B$3:$C$3)),'Gantt Chart'!BC$5&lt;=(SUM(Main!$F5:$G5)+Main!$H5+Main!$I5+Main!$I7)+SUM($B$3:$C$3)),Main!$R7,0)</f>
        <v>0</v>
      </c>
      <c r="BD22" s="2">
        <f>IF(AND('Gantt Chart'!BD$5&gt;(SUM(Main!$F5:$G5)+Main!$H5+Main!$I5+SUM($B$3:$C$3)),'Gantt Chart'!BD$5&lt;=(SUM(Main!$F5:$G5)+Main!$H5+Main!$I5+Main!$I7)+SUM($B$3:$C$3)),Main!$R7,0)</f>
        <v>0</v>
      </c>
      <c r="BE22" s="2">
        <f>IF(AND('Gantt Chart'!BE$5&gt;(SUM(Main!$F5:$G5)+Main!$H5+Main!$I5+SUM($B$3:$C$3)),'Gantt Chart'!BE$5&lt;=(SUM(Main!$F5:$G5)+Main!$H5+Main!$I5+Main!$I7)+SUM($B$3:$C$3)),Main!$R7,0)</f>
        <v>0</v>
      </c>
      <c r="BF22" s="2">
        <f>IF(AND('Gantt Chart'!BF$5&gt;(SUM(Main!$F5:$G5)+Main!$H5+Main!$I5+SUM($B$3:$C$3)),'Gantt Chart'!BF$5&lt;=(SUM(Main!$F5:$G5)+Main!$H5+Main!$I5+Main!$I7)+SUM($B$3:$C$3)),Main!$R7,0)</f>
        <v>0</v>
      </c>
      <c r="BG22" s="2">
        <f>IF(AND('Gantt Chart'!BG$5&gt;(SUM(Main!$F5:$G5)+Main!$H5+Main!$I5+SUM($B$3:$C$3)),'Gantt Chart'!BG$5&lt;=(SUM(Main!$F5:$G5)+Main!$H5+Main!$I5+Main!$I7)+SUM($B$3:$C$3)),Main!$R7,0)</f>
        <v>0</v>
      </c>
      <c r="BH22" s="2">
        <f>IF(AND('Gantt Chart'!BH$5&gt;(SUM(Main!$F5:$G5)+Main!$H5+Main!$I5+SUM($B$3:$C$3)),'Gantt Chart'!BH$5&lt;=(SUM(Main!$F5:$G5)+Main!$H5+Main!$I5+Main!$I7)+SUM($B$3:$C$3)),Main!$R7,0)</f>
        <v>37608.247422680412</v>
      </c>
      <c r="BI22" s="2">
        <f>IF(AND('Gantt Chart'!BI$5&gt;(SUM(Main!$F5:$G5)+Main!$H5+Main!$I5+SUM($B$3:$C$3)),'Gantt Chart'!BI$5&lt;=(SUM(Main!$F5:$G5)+Main!$H5+Main!$I5+Main!$I7)+SUM($B$3:$C$3)),Main!$R7,0)</f>
        <v>37608.247422680412</v>
      </c>
      <c r="BJ22" s="2">
        <f>IF(AND('Gantt Chart'!BJ$5&gt;(SUM(Main!$F5:$G5)+Main!$H5+Main!$I5+SUM($B$3:$C$3)),'Gantt Chart'!BJ$5&lt;=(SUM(Main!$F5:$G5)+Main!$H5+Main!$I5+Main!$I7)+SUM($B$3:$C$3)),Main!$R7,0)</f>
        <v>37608.247422680412</v>
      </c>
      <c r="BK22" s="2">
        <f>IF(AND('Gantt Chart'!BK$5&gt;(SUM(Main!$F5:$G5)+Main!$H5+Main!$I5+SUM($B$3:$C$3)),'Gantt Chart'!BK$5&lt;=(SUM(Main!$F5:$G5)+Main!$H5+Main!$I5+Main!$I7)+SUM($B$3:$C$3)),Main!$R7,0)</f>
        <v>37608.247422680412</v>
      </c>
      <c r="BL22" s="2">
        <f>IF(AND('Gantt Chart'!BL$5&gt;(SUM(Main!$F5:$G5)+Main!$H5+Main!$I5+SUM($B$3:$C$3)),'Gantt Chart'!BL$5&lt;=(SUM(Main!$F5:$G5)+Main!$H5+Main!$I5+Main!$I7)+SUM($B$3:$C$3)),Main!$R7,0)</f>
        <v>37608.247422680412</v>
      </c>
      <c r="BM22" s="2">
        <f>IF(AND('Gantt Chart'!BM$5&gt;(SUM(Main!$F5:$G5)+Main!$H5+Main!$I5+SUM($B$3:$C$3)),'Gantt Chart'!BM$5&lt;=(SUM(Main!$F5:$G5)+Main!$H5+Main!$I5+Main!$I7)+SUM($B$3:$C$3)),Main!$R7,0)</f>
        <v>37608.247422680412</v>
      </c>
      <c r="BN22" s="2">
        <f>IF(AND('Gantt Chart'!BN$5&gt;(SUM(Main!$F5:$G5)+Main!$H5+Main!$I5+SUM($B$3:$C$3)),'Gantt Chart'!BN$5&lt;=(SUM(Main!$F5:$G5)+Main!$H5+Main!$I5+Main!$I7)+SUM($B$3:$C$3)),Main!$R7,0)</f>
        <v>37608.247422680412</v>
      </c>
      <c r="BO22" s="2">
        <f>IF(AND('Gantt Chart'!BO$5&gt;(SUM(Main!$F5:$G5)+Main!$H5+Main!$I5+SUM($B$3:$C$3)),'Gantt Chart'!BO$5&lt;=(SUM(Main!$F5:$G5)+Main!$H5+Main!$I5+Main!$I7)+SUM($B$3:$C$3)),Main!$R7,0)</f>
        <v>37608.247422680412</v>
      </c>
      <c r="BP22" s="2">
        <f>IF(AND('Gantt Chart'!BP$5&gt;(SUM(Main!$F5:$G5)+Main!$H5+Main!$I5+SUM($B$3:$C$3)),'Gantt Chart'!BP$5&lt;=(SUM(Main!$F5:$G5)+Main!$H5+Main!$I5+Main!$I7)+SUM($B$3:$C$3)),Main!$R7,0)</f>
        <v>37608.247422680412</v>
      </c>
      <c r="BQ22" s="2">
        <f>IF(AND('Gantt Chart'!BQ$5&gt;(SUM(Main!$F5:$G5)+Main!$H5+Main!$I5+SUM($B$3:$C$3)),'Gantt Chart'!BQ$5&lt;=(SUM(Main!$F5:$G5)+Main!$H5+Main!$I5+Main!$I7)+SUM($B$3:$C$3)),Main!$R7,0)</f>
        <v>37608.247422680412</v>
      </c>
      <c r="BR22" s="2">
        <f>IF(AND('Gantt Chart'!BR$5&gt;(SUM(Main!$F5:$G5)+Main!$H5+Main!$I5+SUM($B$3:$C$3)),'Gantt Chart'!BR$5&lt;=(SUM(Main!$F5:$G5)+Main!$H5+Main!$I5+Main!$I7)+SUM($B$3:$C$3)),Main!$R7,0)</f>
        <v>37608.247422680412</v>
      </c>
      <c r="BS22" s="2">
        <f>IF(AND('Gantt Chart'!BS$5&gt;(SUM(Main!$F5:$G5)+Main!$H5+Main!$I5+SUM($B$3:$C$3)),'Gantt Chart'!BS$5&lt;=(SUM(Main!$F5:$G5)+Main!$H5+Main!$I5+Main!$I7)+SUM($B$3:$C$3)),Main!$R7,0)</f>
        <v>37608.247422680412</v>
      </c>
      <c r="BT22" s="2">
        <f>IF(AND('Gantt Chart'!BT$5&gt;(SUM(Main!$F5:$G5)+Main!$H5+Main!$I5+SUM($B$3:$C$3)),'Gantt Chart'!BT$5&lt;=(SUM(Main!$F5:$G5)+Main!$H5+Main!$I5+Main!$I7)+SUM($B$3:$C$3)),Main!$R7,0)</f>
        <v>37608.247422680412</v>
      </c>
      <c r="BU22" s="2">
        <f>IF(AND('Gantt Chart'!BU$5&gt;(SUM(Main!$F5:$G5)+Main!$H5+Main!$I5+SUM($B$3:$C$3)),'Gantt Chart'!BU$5&lt;=(SUM(Main!$F5:$G5)+Main!$H5+Main!$I5+Main!$I7)+SUM($B$3:$C$3)),Main!$R7,0)</f>
        <v>37608.247422680412</v>
      </c>
      <c r="BV22" s="2">
        <f>IF(AND('Gantt Chart'!BV$5&gt;(SUM(Main!$F5:$G5)+Main!$H5+Main!$I5+SUM($B$3:$C$3)),'Gantt Chart'!BV$5&lt;=(SUM(Main!$F5:$G5)+Main!$H5+Main!$I5+Main!$I7)+SUM($B$3:$C$3)),Main!$R7,0)</f>
        <v>37608.247422680412</v>
      </c>
      <c r="BW22" s="2">
        <f>IF(AND('Gantt Chart'!BW$5&gt;(SUM(Main!$F5:$G5)+Main!$H5+Main!$I5+SUM($B$3:$C$3)),'Gantt Chart'!BW$5&lt;=(SUM(Main!$F5:$G5)+Main!$H5+Main!$I5+Main!$I7)+SUM($B$3:$C$3)),Main!$R7,0)</f>
        <v>37608.247422680412</v>
      </c>
      <c r="BX22" s="2">
        <f>IF(AND('Gantt Chart'!BX$5&gt;(SUM(Main!$F5:$G5)+Main!$H5+Main!$I5+SUM($B$3:$C$3)),'Gantt Chart'!BX$5&lt;=(SUM(Main!$F5:$G5)+Main!$H5+Main!$I5+Main!$I7)+SUM($B$3:$C$3)),Main!$R7,0)</f>
        <v>37608.247422680412</v>
      </c>
      <c r="BY22" s="2">
        <f>IF(AND('Gantt Chart'!BY$5&gt;(SUM(Main!$F5:$G5)+Main!$H5+Main!$I5+SUM($B$3:$C$3)),'Gantt Chart'!BY$5&lt;=(SUM(Main!$F5:$G5)+Main!$H5+Main!$I5+Main!$I7)+SUM($B$3:$C$3)),Main!$R7,0)</f>
        <v>37608.247422680412</v>
      </c>
      <c r="BZ22" s="2">
        <f>IF(AND('Gantt Chart'!BZ$5&gt;(SUM(Main!$F5:$G5)+Main!$H5+Main!$I5+SUM($B$3:$C$3)),'Gantt Chart'!BZ$5&lt;=(SUM(Main!$F5:$G5)+Main!$H5+Main!$I5+Main!$I7)+SUM($B$3:$C$3)),Main!$R7,0)</f>
        <v>37608.247422680412</v>
      </c>
      <c r="CA22" s="2">
        <f>IF(AND('Gantt Chart'!CA$5&gt;(SUM(Main!$F5:$G5)+Main!$H5+Main!$I5+SUM($B$3:$C$3)),'Gantt Chart'!CA$5&lt;=(SUM(Main!$F5:$G5)+Main!$H5+Main!$I5+Main!$I7)+SUM($B$3:$C$3)),Main!$R7,0)</f>
        <v>37608.247422680412</v>
      </c>
      <c r="CB22" s="2">
        <f>IF(AND('Gantt Chart'!CB$5&gt;(SUM(Main!$F5:$G5)+Main!$H5+Main!$I5+SUM($B$3:$C$3)),'Gantt Chart'!CB$5&lt;=(SUM(Main!$F5:$G5)+Main!$H5+Main!$I5+Main!$I7)+SUM($B$3:$C$3)),Main!$R7,0)</f>
        <v>37608.247422680412</v>
      </c>
      <c r="CC22" s="2">
        <f>IF(AND('Gantt Chart'!CC$5&gt;(SUM(Main!$F5:$G5)+Main!$H5+Main!$I5+SUM($B$3:$C$3)),'Gantt Chart'!CC$5&lt;=(SUM(Main!$F5:$G5)+Main!$H5+Main!$I5+Main!$I7)+SUM($B$3:$C$3)),Main!$R7,0)</f>
        <v>37608.247422680412</v>
      </c>
      <c r="CD22" s="2">
        <f>IF(AND('Gantt Chart'!CD$5&gt;(SUM(Main!$F5:$G5)+Main!$H5+Main!$I5+SUM($B$3:$C$3)),'Gantt Chart'!CD$5&lt;=(SUM(Main!$F5:$G5)+Main!$H5+Main!$I5+Main!$I7)+SUM($B$3:$C$3)),Main!$R7,0)</f>
        <v>37608.247422680412</v>
      </c>
      <c r="CE22" s="2">
        <f>IF(AND('Gantt Chart'!CE$5&gt;(SUM(Main!$F5:$G5)+Main!$H5+Main!$I5+SUM($B$3:$C$3)),'Gantt Chart'!CE$5&lt;=(SUM(Main!$F5:$G5)+Main!$H5+Main!$I5+Main!$I7)+SUM($B$3:$C$3)),Main!$R7,0)</f>
        <v>37608.247422680412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45</v>
      </c>
      <c r="GJL22" s="1"/>
    </row>
    <row r="23" spans="1:604 5004:16330" s="2" customFormat="1" x14ac:dyDescent="2.0499999999999998">
      <c r="A23" s="19"/>
      <c r="B23" s="2" t="s">
        <v>46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0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0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0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0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0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0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0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0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0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0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0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0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0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0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0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0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0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0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0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0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0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0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0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0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0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0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0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0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0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0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400000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400000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400000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400000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400000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400000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400000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400000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400000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400000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400000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400000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400000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400000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400000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400000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400000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400000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400000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400000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400000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400000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400000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400000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400000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400000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400000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400000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400000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400000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400000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400000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400000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400000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400000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400000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400000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400000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400000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400000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400000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400000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400000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400000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400000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400000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400000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400000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400000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400000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400000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400000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400000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400000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400000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400000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400000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400000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400000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400000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400000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400000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400000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400000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400000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400000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400000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400000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400000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400000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400000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400000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400000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400000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400000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400000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45</v>
      </c>
      <c r="GJL23" s="1"/>
    </row>
    <row r="24" spans="1:604 5004:16330" s="2" customFormat="1" x14ac:dyDescent="2.0499999999999998">
      <c r="A24" s="19" t="str">
        <f>Main!C8</f>
        <v>N7</v>
      </c>
      <c r="B24" s="2" t="s">
        <v>37</v>
      </c>
      <c r="C24" s="2">
        <v>0</v>
      </c>
      <c r="D24" s="2">
        <f>IF(AND(D$5&gt;=Main!$H8+SUM($B$2:$C$2),D$5&lt;=(SUM(Main!$F8:$G8)+Main!$H8)+SUM($B$2:$C$2)),Main!$Q8,0)</f>
        <v>53632</v>
      </c>
      <c r="E24" s="2">
        <f>IF(AND(E$5&gt;=Main!$H8+SUM($B$2:$C$2),E$5&lt;=(SUM(Main!$F8:$G8)+Main!$H8)+SUM($B$2:$C$2)),Main!$Q8,0)</f>
        <v>53632</v>
      </c>
      <c r="F24" s="2">
        <f>IF(AND(F$5&gt;=Main!$H8+SUM($B$2:$C$2),F$5&lt;=(SUM(Main!$F8:$G8)+Main!$H8)+SUM($B$2:$C$2)),Main!$Q8,0)</f>
        <v>53632</v>
      </c>
      <c r="G24" s="2">
        <f>IF(AND(G$5&gt;=Main!$H8+SUM($B$2:$C$2),G$5&lt;=(SUM(Main!$F8:$G8)+Main!$H8)+SUM($B$2:$C$2)),Main!$Q8,0)</f>
        <v>53632</v>
      </c>
      <c r="H24" s="2">
        <f>IF(AND(H$5&gt;=Main!$H8+SUM($B$2:$C$2),H$5&lt;=(SUM(Main!$F8:$G8)+Main!$H8)+SUM($B$2:$C$2)),Main!$Q8,0)</f>
        <v>53632</v>
      </c>
      <c r="I24" s="2">
        <f>IF(AND(I$5&gt;=Main!$H8+SUM($B$2:$C$2),I$5&lt;=(SUM(Main!$F8:$G8)+Main!$H8)+SUM($B$2:$C$2)),Main!$Q8,0)</f>
        <v>53632</v>
      </c>
      <c r="J24" s="2">
        <f>IF(AND(J$5&gt;=Main!$H8+SUM($B$2:$C$2),J$5&lt;=(SUM(Main!$F8:$G8)+Main!$H8)+SUM($B$2:$C$2)),Main!$Q8,0)</f>
        <v>53632</v>
      </c>
      <c r="K24" s="2">
        <f>IF(AND(K$5&gt;=Main!$H8+SUM($B$2:$C$2),K$5&lt;=(SUM(Main!$F8:$G8)+Main!$H8)+SUM($B$2:$C$2)),Main!$Q8,0)</f>
        <v>53632</v>
      </c>
      <c r="L24" s="2">
        <f>IF(AND(L$5&gt;=Main!$H8+SUM($B$2:$C$2),L$5&lt;=(SUM(Main!$F8:$G8)+Main!$H8)+SUM($B$2:$C$2)),Main!$Q8,0)</f>
        <v>53632</v>
      </c>
      <c r="M24" s="2">
        <f>IF(AND(M$5&gt;=Main!$H8+SUM($B$2:$C$2),M$5&lt;=(SUM(Main!$F8:$G8)+Main!$H8)+SUM($B$2:$C$2)),Main!$Q8,0)</f>
        <v>53632</v>
      </c>
      <c r="N24" s="2">
        <f>IF(AND(N$5&gt;=Main!$H8+SUM($B$2:$C$2),N$5&lt;=(SUM(Main!$F8:$G8)+Main!$H8)+SUM($B$2:$C$2)),Main!$Q8,0)</f>
        <v>53632</v>
      </c>
      <c r="O24" s="2">
        <f>IF(AND(O$5&gt;=Main!$H8+SUM($B$2:$C$2),O$5&lt;=(SUM(Main!$F8:$G8)+Main!$H8)+SUM($B$2:$C$2)),Main!$Q8,0)</f>
        <v>53632</v>
      </c>
      <c r="P24" s="2">
        <f>IF(AND(P$5&gt;=Main!$H8+SUM($B$2:$C$2),P$5&lt;=(SUM(Main!$F8:$G8)+Main!$H8)+SUM($B$2:$C$2)),Main!$Q8,0)</f>
        <v>53632</v>
      </c>
      <c r="Q24" s="2">
        <f>IF(AND(Q$5&gt;=Main!$H8+SUM($B$2:$C$2),Q$5&lt;=(SUM(Main!$F8:$G8)+Main!$H8)+SUM($B$2:$C$2)),Main!$Q8,0)</f>
        <v>53632</v>
      </c>
      <c r="R24" s="2">
        <f>IF(AND(R$5&gt;=Main!$H8+SUM($B$2:$C$2),R$5&lt;=(SUM(Main!$F8:$G8)+Main!$H8)+SUM($B$2:$C$2)),Main!$Q8,0)</f>
        <v>53632</v>
      </c>
      <c r="S24" s="2">
        <f>IF(AND(S$5&gt;=Main!$H8+SUM($B$2:$C$2),S$5&lt;=(SUM(Main!$F8:$G8)+Main!$H8)+SUM($B$2:$C$2)),Main!$Q8,0)</f>
        <v>53632</v>
      </c>
      <c r="T24" s="2">
        <f>IF(AND(T$5&gt;=Main!$H8+SUM($B$2:$C$2),T$5&lt;=(SUM(Main!$F8:$G8)+Main!$H8)+SUM($B$2:$C$2)),Main!$Q8,0)</f>
        <v>53632</v>
      </c>
      <c r="U24" s="2">
        <f>IF(AND(U$5&gt;=Main!$H8+SUM($B$2:$C$2),U$5&lt;=(SUM(Main!$F8:$G8)+Main!$H8)+SUM($B$2:$C$2)),Main!$Q8,0)</f>
        <v>53632</v>
      </c>
      <c r="V24" s="2">
        <f>IF(AND(V$5&gt;=Main!$H8+SUM($B$2:$C$2),V$5&lt;=(SUM(Main!$F8:$G8)+Main!$H8)+SUM($B$2:$C$2)),Main!$Q8,0)</f>
        <v>53632</v>
      </c>
      <c r="W24" s="2">
        <f>IF(AND(W$5&gt;=Main!$H8+SUM($B$2:$C$2),W$5&lt;=(SUM(Main!$F8:$G8)+Main!$H8)+SUM($B$2:$C$2)),Main!$Q8,0)</f>
        <v>53632</v>
      </c>
      <c r="X24" s="2">
        <f>IF(AND(X$5&gt;=Main!$H8+SUM($B$2:$C$2),X$5&lt;=(SUM(Main!$F8:$G8)+Main!$H8)+SUM($B$2:$C$2)),Main!$Q8,0)</f>
        <v>53632</v>
      </c>
      <c r="Y24" s="2">
        <f>IF(AND(Y$5&gt;=Main!$H8+SUM($B$2:$C$2),Y$5&lt;=(SUM(Main!$F8:$G8)+Main!$H8)+SUM($B$2:$C$2)),Main!$Q8,0)</f>
        <v>53632</v>
      </c>
      <c r="Z24" s="2">
        <f>IF(AND(Z$5&gt;=Main!$H8+SUM($B$2:$C$2),Z$5&lt;=(SUM(Main!$F8:$G8)+Main!$H8)+SUM($B$2:$C$2)),Main!$Q8,0)</f>
        <v>53632</v>
      </c>
      <c r="AA24" s="2">
        <f>IF(AND(AA$5&gt;=Main!$H8+SUM($B$2:$C$2),AA$5&lt;=(SUM(Main!$F8:$G8)+Main!$H8)+SUM($B$2:$C$2)),Main!$Q8,0)</f>
        <v>53632</v>
      </c>
      <c r="AB24" s="2">
        <f>IF(AND(AB$5&gt;=Main!$H8+SUM($B$2:$C$2),AB$5&lt;=(SUM(Main!$F8:$G8)+Main!$H8)+SUM($B$2:$C$2)),Main!$Q8,0)</f>
        <v>53632</v>
      </c>
      <c r="AC24" s="2">
        <f>IF(AND(AC$5&gt;=Main!$H8+SUM($B$2:$C$2),AC$5&lt;=(SUM(Main!$F8:$G8)+Main!$H8)+SUM($B$2:$C$2)),Main!$Q8,0)</f>
        <v>53632</v>
      </c>
      <c r="AD24" s="2">
        <f>IF(AND(AD$5&gt;=Main!$H8+SUM($B$2:$C$2),AD$5&lt;=(SUM(Main!$F8:$G8)+Main!$H8)+SUM($B$2:$C$2)),Main!$Q8,0)</f>
        <v>53632</v>
      </c>
      <c r="AE24" s="2">
        <f>IF(AND(AE$5&gt;=Main!$H8+SUM($B$2:$C$2),AE$5&lt;=(SUM(Main!$F8:$G8)+Main!$H8)+SUM($B$2:$C$2)),Main!$Q8,0)</f>
        <v>53632</v>
      </c>
      <c r="AF24" s="2">
        <f>IF(AND(AF$5&gt;=Main!$H8+SUM($B$2:$C$2),AF$5&lt;=(SUM(Main!$F8:$G8)+Main!$H8)+SUM($B$2:$C$2)),Main!$Q8,0)</f>
        <v>53632</v>
      </c>
      <c r="AG24" s="2">
        <f>IF(AND(AG$5&gt;=Main!$H8+SUM($B$2:$C$2),AG$5&lt;=(SUM(Main!$F8:$G8)+Main!$H8)+SUM($B$2:$C$2)),Main!$Q8,0)</f>
        <v>53632</v>
      </c>
      <c r="AH24" s="2">
        <f>IF(AND(AH$5&gt;=Main!$H8+SUM($B$2:$C$2),AH$5&lt;=(SUM(Main!$F8:$G8)+Main!$H8)+SUM($B$2:$C$2)),Main!$Q8,0)</f>
        <v>53632</v>
      </c>
      <c r="AI24" s="2">
        <f>IF(AND(AI$5&gt;=Main!$H8+SUM($B$2:$C$2),AI$5&lt;=(SUM(Main!$F8:$G8)+Main!$H8)+SUM($B$2:$C$2)),Main!$Q8,0)</f>
        <v>53632</v>
      </c>
      <c r="AJ24" s="2">
        <f>IF(AND(AJ$5&gt;=Main!$H8+SUM($B$2:$C$2),AJ$5&lt;=(SUM(Main!$F8:$G8)+Main!$H8)+SUM($B$2:$C$2)),Main!$Q8,0)</f>
        <v>0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45</v>
      </c>
    </row>
    <row r="25" spans="1:604 5004:16330" s="2" customFormat="1" x14ac:dyDescent="2.0499999999999998">
      <c r="A25" s="19"/>
      <c r="B25" s="2" t="s">
        <v>15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0</v>
      </c>
      <c r="AK25" s="2">
        <f>IF(AND('Gantt Chart'!AK$5&gt;(SUM(Main!$F5:$G5)+Main!$H5+Main!$I5+SUM($B$3:$C$3)),'Gantt Chart'!AK$5&lt;=(SUM(Main!$F5:$G5)+Main!$H5+Main!$I5+Main!$I8)+SUM($B$3:$C$3)),Main!$R8,0)</f>
        <v>0</v>
      </c>
      <c r="AL25" s="2">
        <f>IF(AND('Gantt Chart'!AL$5&gt;(SUM(Main!$F5:$G5)+Main!$H5+Main!$I5+SUM($B$3:$C$3)),'Gantt Chart'!AL$5&lt;=(SUM(Main!$F5:$G5)+Main!$H5+Main!$I5+Main!$I8)+SUM($B$3:$C$3)),Main!$R8,0)</f>
        <v>0</v>
      </c>
      <c r="AM25" s="2">
        <f>IF(AND('Gantt Chart'!AM$5&gt;(SUM(Main!$F5:$G5)+Main!$H5+Main!$I5+SUM($B$3:$C$3)),'Gantt Chart'!AM$5&lt;=(SUM(Main!$F5:$G5)+Main!$H5+Main!$I5+Main!$I8)+SUM($B$3:$C$3)),Main!$R8,0)</f>
        <v>0</v>
      </c>
      <c r="AN25" s="2">
        <f>IF(AND('Gantt Chart'!AN$5&gt;(SUM(Main!$F5:$G5)+Main!$H5+Main!$I5+SUM($B$3:$C$3)),'Gantt Chart'!AN$5&lt;=(SUM(Main!$F5:$G5)+Main!$H5+Main!$I5+Main!$I8)+SUM($B$3:$C$3)),Main!$R8,0)</f>
        <v>0</v>
      </c>
      <c r="AO25" s="2">
        <f>IF(AND('Gantt Chart'!AO$5&gt;(SUM(Main!$F5:$G5)+Main!$H5+Main!$I5+SUM($B$3:$C$3)),'Gantt Chart'!AO$5&lt;=(SUM(Main!$F5:$G5)+Main!$H5+Main!$I5+Main!$I8)+SUM($B$3:$C$3)),Main!$R8,0)</f>
        <v>0</v>
      </c>
      <c r="AP25" s="2">
        <f>IF(AND('Gantt Chart'!AP$5&gt;(SUM(Main!$F5:$G5)+Main!$H5+Main!$I5+SUM($B$3:$C$3)),'Gantt Chart'!AP$5&lt;=(SUM(Main!$F5:$G5)+Main!$H5+Main!$I5+Main!$I8)+SUM($B$3:$C$3)),Main!$R8,0)</f>
        <v>0</v>
      </c>
      <c r="AQ25" s="2">
        <f>IF(AND('Gantt Chart'!AQ$5&gt;(SUM(Main!$F5:$G5)+Main!$H5+Main!$I5+SUM($B$3:$C$3)),'Gantt Chart'!AQ$5&lt;=(SUM(Main!$F5:$G5)+Main!$H5+Main!$I5+Main!$I8)+SUM($B$3:$C$3)),Main!$R8,0)</f>
        <v>0</v>
      </c>
      <c r="AR25" s="2">
        <f>IF(AND('Gantt Chart'!AR$5&gt;(SUM(Main!$F5:$G5)+Main!$H5+Main!$I5+SUM($B$3:$C$3)),'Gantt Chart'!AR$5&lt;=(SUM(Main!$F5:$G5)+Main!$H5+Main!$I5+Main!$I8)+SUM($B$3:$C$3)),Main!$R8,0)</f>
        <v>0</v>
      </c>
      <c r="AS25" s="2">
        <f>IF(AND('Gantt Chart'!AS$5&gt;(SUM(Main!$F5:$G5)+Main!$H5+Main!$I5+SUM($B$3:$C$3)),'Gantt Chart'!AS$5&lt;=(SUM(Main!$F5:$G5)+Main!$H5+Main!$I5+Main!$I8)+SUM($B$3:$C$3)),Main!$R8,0)</f>
        <v>0</v>
      </c>
      <c r="AT25" s="2">
        <f>IF(AND('Gantt Chart'!AT$5&gt;(SUM(Main!$F5:$G5)+Main!$H5+Main!$I5+SUM($B$3:$C$3)),'Gantt Chart'!AT$5&lt;=(SUM(Main!$F5:$G5)+Main!$H5+Main!$I5+Main!$I8)+SUM($B$3:$C$3)),Main!$R8,0)</f>
        <v>0</v>
      </c>
      <c r="AU25" s="2">
        <f>IF(AND('Gantt Chart'!AU$5&gt;(SUM(Main!$F5:$G5)+Main!$H5+Main!$I5+SUM($B$3:$C$3)),'Gantt Chart'!AU$5&lt;=(SUM(Main!$F5:$G5)+Main!$H5+Main!$I5+Main!$I8)+SUM($B$3:$C$3)),Main!$R8,0)</f>
        <v>0</v>
      </c>
      <c r="AV25" s="2">
        <f>IF(AND('Gantt Chart'!AV$5&gt;(SUM(Main!$F5:$G5)+Main!$H5+Main!$I5+SUM($B$3:$C$3)),'Gantt Chart'!AV$5&lt;=(SUM(Main!$F5:$G5)+Main!$H5+Main!$I5+Main!$I8)+SUM($B$3:$C$3)),Main!$R8,0)</f>
        <v>0</v>
      </c>
      <c r="AW25" s="2">
        <f>IF(AND('Gantt Chart'!AW$5&gt;(SUM(Main!$F5:$G5)+Main!$H5+Main!$I5+SUM($B$3:$C$3)),'Gantt Chart'!AW$5&lt;=(SUM(Main!$F5:$G5)+Main!$H5+Main!$I5+Main!$I8)+SUM($B$3:$C$3)),Main!$R8,0)</f>
        <v>0</v>
      </c>
      <c r="AX25" s="2">
        <f>IF(AND('Gantt Chart'!AX$5&gt;(SUM(Main!$F5:$G5)+Main!$H5+Main!$I5+SUM($B$3:$C$3)),'Gantt Chart'!AX$5&lt;=(SUM(Main!$F5:$G5)+Main!$H5+Main!$I5+Main!$I8)+SUM($B$3:$C$3)),Main!$R8,0)</f>
        <v>0</v>
      </c>
      <c r="AY25" s="2">
        <f>IF(AND('Gantt Chart'!AY$5&gt;(SUM(Main!$F5:$G5)+Main!$H5+Main!$I5+SUM($B$3:$C$3)),'Gantt Chart'!AY$5&lt;=(SUM(Main!$F5:$G5)+Main!$H5+Main!$I5+Main!$I8)+SUM($B$3:$C$3)),Main!$R8,0)</f>
        <v>0</v>
      </c>
      <c r="AZ25" s="2">
        <f>IF(AND('Gantt Chart'!AZ$5&gt;(SUM(Main!$F5:$G5)+Main!$H5+Main!$I5+SUM($B$3:$C$3)),'Gantt Chart'!AZ$5&lt;=(SUM(Main!$F5:$G5)+Main!$H5+Main!$I5+Main!$I8)+SUM($B$3:$C$3)),Main!$R8,0)</f>
        <v>0</v>
      </c>
      <c r="BA25" s="2">
        <f>IF(AND('Gantt Chart'!BA$5&gt;(SUM(Main!$F5:$G5)+Main!$H5+Main!$I5+SUM($B$3:$C$3)),'Gantt Chart'!BA$5&lt;=(SUM(Main!$F5:$G5)+Main!$H5+Main!$I5+Main!$I8)+SUM($B$3:$C$3)),Main!$R8,0)</f>
        <v>0</v>
      </c>
      <c r="BB25" s="2">
        <f>IF(AND('Gantt Chart'!BB$5&gt;(SUM(Main!$F5:$G5)+Main!$H5+Main!$I5+SUM($B$3:$C$3)),'Gantt Chart'!BB$5&lt;=(SUM(Main!$F5:$G5)+Main!$H5+Main!$I5+Main!$I8)+SUM($B$3:$C$3)),Main!$R8,0)</f>
        <v>0</v>
      </c>
      <c r="BC25" s="2">
        <f>IF(AND('Gantt Chart'!BC$5&gt;(SUM(Main!$F5:$G5)+Main!$H5+Main!$I5+SUM($B$3:$C$3)),'Gantt Chart'!BC$5&lt;=(SUM(Main!$F5:$G5)+Main!$H5+Main!$I5+Main!$I8)+SUM($B$3:$C$3)),Main!$R8,0)</f>
        <v>0</v>
      </c>
      <c r="BD25" s="2">
        <f>IF(AND('Gantt Chart'!BD$5&gt;(SUM(Main!$F5:$G5)+Main!$H5+Main!$I5+SUM($B$3:$C$3)),'Gantt Chart'!BD$5&lt;=(SUM(Main!$F5:$G5)+Main!$H5+Main!$I5+Main!$I8)+SUM($B$3:$C$3)),Main!$R8,0)</f>
        <v>0</v>
      </c>
      <c r="BE25" s="2">
        <f>IF(AND('Gantt Chart'!BE$5&gt;(SUM(Main!$F5:$G5)+Main!$H5+Main!$I5+SUM($B$3:$C$3)),'Gantt Chart'!BE$5&lt;=(SUM(Main!$F5:$G5)+Main!$H5+Main!$I5+Main!$I8)+SUM($B$3:$C$3)),Main!$R8,0)</f>
        <v>0</v>
      </c>
      <c r="BF25" s="2">
        <f>IF(AND('Gantt Chart'!BF$5&gt;(SUM(Main!$F5:$G5)+Main!$H5+Main!$I5+SUM($B$3:$C$3)),'Gantt Chart'!BF$5&lt;=(SUM(Main!$F5:$G5)+Main!$H5+Main!$I5+Main!$I8)+SUM($B$3:$C$3)),Main!$R8,0)</f>
        <v>0</v>
      </c>
      <c r="BG25" s="2">
        <f>IF(AND('Gantt Chart'!BG$5&gt;(SUM(Main!$F5:$G5)+Main!$H5+Main!$I5+SUM($B$3:$C$3)),'Gantt Chart'!BG$5&lt;=(SUM(Main!$F5:$G5)+Main!$H5+Main!$I5+Main!$I8)+SUM($B$3:$C$3)),Main!$R8,0)</f>
        <v>0</v>
      </c>
      <c r="BH25" s="2">
        <f>IF(AND('Gantt Chart'!BH$5&gt;(SUM(Main!$F5:$G5)+Main!$H5+Main!$I5+SUM($B$3:$C$3)),'Gantt Chart'!BH$5&lt;=(SUM(Main!$F5:$G5)+Main!$H5+Main!$I5+Main!$I8)+SUM($B$3:$C$3)),Main!$R8,0)</f>
        <v>42556.701030927834</v>
      </c>
      <c r="BI25" s="2">
        <f>IF(AND('Gantt Chart'!BI$5&gt;(SUM(Main!$F5:$G5)+Main!$H5+Main!$I5+SUM($B$3:$C$3)),'Gantt Chart'!BI$5&lt;=(SUM(Main!$F5:$G5)+Main!$H5+Main!$I5+Main!$I8)+SUM($B$3:$C$3)),Main!$R8,0)</f>
        <v>42556.701030927834</v>
      </c>
      <c r="BJ25" s="2">
        <f>IF(AND('Gantt Chart'!BJ$5&gt;(SUM(Main!$F5:$G5)+Main!$H5+Main!$I5+SUM($B$3:$C$3)),'Gantt Chart'!BJ$5&lt;=(SUM(Main!$F5:$G5)+Main!$H5+Main!$I5+Main!$I8)+SUM($B$3:$C$3)),Main!$R8,0)</f>
        <v>42556.701030927834</v>
      </c>
      <c r="BK25" s="2">
        <f>IF(AND('Gantt Chart'!BK$5&gt;(SUM(Main!$F5:$G5)+Main!$H5+Main!$I5+SUM($B$3:$C$3)),'Gantt Chart'!BK$5&lt;=(SUM(Main!$F5:$G5)+Main!$H5+Main!$I5+Main!$I8)+SUM($B$3:$C$3)),Main!$R8,0)</f>
        <v>42556.701030927834</v>
      </c>
      <c r="BL25" s="2">
        <f>IF(AND('Gantt Chart'!BL$5&gt;(SUM(Main!$F5:$G5)+Main!$H5+Main!$I5+SUM($B$3:$C$3)),'Gantt Chart'!BL$5&lt;=(SUM(Main!$F5:$G5)+Main!$H5+Main!$I5+Main!$I8)+SUM($B$3:$C$3)),Main!$R8,0)</f>
        <v>42556.701030927834</v>
      </c>
      <c r="BM25" s="2">
        <f>IF(AND('Gantt Chart'!BM$5&gt;(SUM(Main!$F5:$G5)+Main!$H5+Main!$I5+SUM($B$3:$C$3)),'Gantt Chart'!BM$5&lt;=(SUM(Main!$F5:$G5)+Main!$H5+Main!$I5+Main!$I8)+SUM($B$3:$C$3)),Main!$R8,0)</f>
        <v>42556.701030927834</v>
      </c>
      <c r="BN25" s="2">
        <f>IF(AND('Gantt Chart'!BN$5&gt;(SUM(Main!$F5:$G5)+Main!$H5+Main!$I5+SUM($B$3:$C$3)),'Gantt Chart'!BN$5&lt;=(SUM(Main!$F5:$G5)+Main!$H5+Main!$I5+Main!$I8)+SUM($B$3:$C$3)),Main!$R8,0)</f>
        <v>42556.701030927834</v>
      </c>
      <c r="BO25" s="2">
        <f>IF(AND('Gantt Chart'!BO$5&gt;(SUM(Main!$F5:$G5)+Main!$H5+Main!$I5+SUM($B$3:$C$3)),'Gantt Chart'!BO$5&lt;=(SUM(Main!$F5:$G5)+Main!$H5+Main!$I5+Main!$I8)+SUM($B$3:$C$3)),Main!$R8,0)</f>
        <v>42556.701030927834</v>
      </c>
      <c r="BP25" s="2">
        <f>IF(AND('Gantt Chart'!BP$5&gt;(SUM(Main!$F5:$G5)+Main!$H5+Main!$I5+SUM($B$3:$C$3)),'Gantt Chart'!BP$5&lt;=(SUM(Main!$F5:$G5)+Main!$H5+Main!$I5+Main!$I8)+SUM($B$3:$C$3)),Main!$R8,0)</f>
        <v>42556.701030927834</v>
      </c>
      <c r="BQ25" s="2">
        <f>IF(AND('Gantt Chart'!BQ$5&gt;(SUM(Main!$F5:$G5)+Main!$H5+Main!$I5+SUM($B$3:$C$3)),'Gantt Chart'!BQ$5&lt;=(SUM(Main!$F5:$G5)+Main!$H5+Main!$I5+Main!$I8)+SUM($B$3:$C$3)),Main!$R8,0)</f>
        <v>42556.701030927834</v>
      </c>
      <c r="BR25" s="2">
        <f>IF(AND('Gantt Chart'!BR$5&gt;(SUM(Main!$F5:$G5)+Main!$H5+Main!$I5+SUM($B$3:$C$3)),'Gantt Chart'!BR$5&lt;=(SUM(Main!$F5:$G5)+Main!$H5+Main!$I5+Main!$I8)+SUM($B$3:$C$3)),Main!$R8,0)</f>
        <v>42556.701030927834</v>
      </c>
      <c r="BS25" s="2">
        <f>IF(AND('Gantt Chart'!BS$5&gt;(SUM(Main!$F5:$G5)+Main!$H5+Main!$I5+SUM($B$3:$C$3)),'Gantt Chart'!BS$5&lt;=(SUM(Main!$F5:$G5)+Main!$H5+Main!$I5+Main!$I8)+SUM($B$3:$C$3)),Main!$R8,0)</f>
        <v>42556.701030927834</v>
      </c>
      <c r="BT25" s="2">
        <f>IF(AND('Gantt Chart'!BT$5&gt;(SUM(Main!$F5:$G5)+Main!$H5+Main!$I5+SUM($B$3:$C$3)),'Gantt Chart'!BT$5&lt;=(SUM(Main!$F5:$G5)+Main!$H5+Main!$I5+Main!$I8)+SUM($B$3:$C$3)),Main!$R8,0)</f>
        <v>42556.701030927834</v>
      </c>
      <c r="BU25" s="2">
        <f>IF(AND('Gantt Chart'!BU$5&gt;(SUM(Main!$F5:$G5)+Main!$H5+Main!$I5+SUM($B$3:$C$3)),'Gantt Chart'!BU$5&lt;=(SUM(Main!$F5:$G5)+Main!$H5+Main!$I5+Main!$I8)+SUM($B$3:$C$3)),Main!$R8,0)</f>
        <v>42556.701030927834</v>
      </c>
      <c r="BV25" s="2">
        <f>IF(AND('Gantt Chart'!BV$5&gt;(SUM(Main!$F5:$G5)+Main!$H5+Main!$I5+SUM($B$3:$C$3)),'Gantt Chart'!BV$5&lt;=(SUM(Main!$F5:$G5)+Main!$H5+Main!$I5+Main!$I8)+SUM($B$3:$C$3)),Main!$R8,0)</f>
        <v>42556.701030927834</v>
      </c>
      <c r="BW25" s="2">
        <f>IF(AND('Gantt Chart'!BW$5&gt;(SUM(Main!$F5:$G5)+Main!$H5+Main!$I5+SUM($B$3:$C$3)),'Gantt Chart'!BW$5&lt;=(SUM(Main!$F5:$G5)+Main!$H5+Main!$I5+Main!$I8)+SUM($B$3:$C$3)),Main!$R8,0)</f>
        <v>42556.701030927834</v>
      </c>
      <c r="BX25" s="2">
        <f>IF(AND('Gantt Chart'!BX$5&gt;(SUM(Main!$F5:$G5)+Main!$H5+Main!$I5+SUM($B$3:$C$3)),'Gantt Chart'!BX$5&lt;=(SUM(Main!$F5:$G5)+Main!$H5+Main!$I5+Main!$I8)+SUM($B$3:$C$3)),Main!$R8,0)</f>
        <v>42556.701030927834</v>
      </c>
      <c r="BY25" s="2">
        <f>IF(AND('Gantt Chart'!BY$5&gt;(SUM(Main!$F5:$G5)+Main!$H5+Main!$I5+SUM($B$3:$C$3)),'Gantt Chart'!BY$5&lt;=(SUM(Main!$F5:$G5)+Main!$H5+Main!$I5+Main!$I8)+SUM($B$3:$C$3)),Main!$R8,0)</f>
        <v>42556.701030927834</v>
      </c>
      <c r="BZ25" s="2">
        <f>IF(AND('Gantt Chart'!BZ$5&gt;(SUM(Main!$F5:$G5)+Main!$H5+Main!$I5+SUM($B$3:$C$3)),'Gantt Chart'!BZ$5&lt;=(SUM(Main!$F5:$G5)+Main!$H5+Main!$I5+Main!$I8)+SUM($B$3:$C$3)),Main!$R8,0)</f>
        <v>42556.701030927834</v>
      </c>
      <c r="CA25" s="2">
        <f>IF(AND('Gantt Chart'!CA$5&gt;(SUM(Main!$F5:$G5)+Main!$H5+Main!$I5+SUM($B$3:$C$3)),'Gantt Chart'!CA$5&lt;=(SUM(Main!$F5:$G5)+Main!$H5+Main!$I5+Main!$I8)+SUM($B$3:$C$3)),Main!$R8,0)</f>
        <v>42556.701030927834</v>
      </c>
      <c r="CB25" s="2">
        <f>IF(AND('Gantt Chart'!CB$5&gt;(SUM(Main!$F5:$G5)+Main!$H5+Main!$I5+SUM($B$3:$C$3)),'Gantt Chart'!CB$5&lt;=(SUM(Main!$F5:$G5)+Main!$H5+Main!$I5+Main!$I8)+SUM($B$3:$C$3)),Main!$R8,0)</f>
        <v>42556.701030927834</v>
      </c>
      <c r="CC25" s="2">
        <f>IF(AND('Gantt Chart'!CC$5&gt;(SUM(Main!$F5:$G5)+Main!$H5+Main!$I5+SUM($B$3:$C$3)),'Gantt Chart'!CC$5&lt;=(SUM(Main!$F5:$G5)+Main!$H5+Main!$I5+Main!$I8)+SUM($B$3:$C$3)),Main!$R8,0)</f>
        <v>42556.701030927834</v>
      </c>
      <c r="CD25" s="2">
        <f>IF(AND('Gantt Chart'!CD$5&gt;(SUM(Main!$F5:$G5)+Main!$H5+Main!$I5+SUM($B$3:$C$3)),'Gantt Chart'!CD$5&lt;=(SUM(Main!$F5:$G5)+Main!$H5+Main!$I5+Main!$I8)+SUM($B$3:$C$3)),Main!$R8,0)</f>
        <v>42556.701030927834</v>
      </c>
      <c r="CE25" s="2">
        <f>IF(AND('Gantt Chart'!CE$5&gt;(SUM(Main!$F5:$G5)+Main!$H5+Main!$I5+SUM($B$3:$C$3)),'Gantt Chart'!CE$5&lt;=(SUM(Main!$F5:$G5)+Main!$H5+Main!$I5+Main!$I8)+SUM($B$3:$C$3)),Main!$R8,0)</f>
        <v>42556.701030927834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45</v>
      </c>
    </row>
    <row r="26" spans="1:604 5004:16330" s="2" customFormat="1" x14ac:dyDescent="2.0499999999999998">
      <c r="A26" s="19"/>
      <c r="B26" s="2" t="s">
        <v>46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0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0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0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0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0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0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0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0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0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0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0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0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0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0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0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0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0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0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0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0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0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0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0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0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0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0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0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0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0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0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452631.57894736843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452631.57894736843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452631.57894736843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452631.57894736843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452631.57894736843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452631.57894736843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452631.57894736843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452631.57894736843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452631.57894736843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452631.57894736843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452631.57894736843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452631.57894736843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452631.57894736843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452631.57894736843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452631.57894736843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452631.57894736843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452631.57894736843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452631.57894736843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452631.57894736843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452631.57894736843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452631.57894736843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452631.57894736843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452631.57894736843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452631.57894736843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452631.57894736843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452631.57894736843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452631.57894736843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452631.57894736843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452631.57894736843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452631.57894736843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452631.57894736843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452631.57894736843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452631.57894736843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452631.57894736843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452631.57894736843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452631.57894736843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452631.57894736843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452631.57894736843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452631.57894736843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452631.57894736843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452631.57894736843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452631.57894736843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452631.57894736843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452631.57894736843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452631.57894736843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452631.57894736843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452631.57894736843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452631.57894736843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452631.57894736843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452631.57894736843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452631.57894736843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452631.57894736843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452631.57894736843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452631.57894736843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452631.57894736843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452631.57894736843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452631.57894736843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452631.57894736843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452631.57894736843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452631.57894736843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452631.57894736843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452631.57894736843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452631.57894736843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452631.57894736843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452631.57894736843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452631.57894736843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452631.57894736843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452631.57894736843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452631.57894736843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452631.57894736843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452631.57894736843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452631.57894736843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452631.57894736843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452631.57894736843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452631.57894736843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452631.57894736843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45</v>
      </c>
    </row>
    <row r="27" spans="1:604 5004:16330" s="2" customFormat="1" x14ac:dyDescent="2.0499999999999998">
      <c r="A27" s="19" t="str">
        <f>Main!C9</f>
        <v>N8</v>
      </c>
      <c r="B27" s="2" t="s">
        <v>37</v>
      </c>
      <c r="C27" s="2">
        <v>0</v>
      </c>
      <c r="D27" s="2">
        <f>IF(AND(D$5&gt;=Main!$H9+SUM($B$2:$C$2),D$5&lt;=(SUM(Main!$F9:$G9)+Main!$H9)+SUM($B$2:$C$2)),Main!$Q9,0)</f>
        <v>37120</v>
      </c>
      <c r="E27" s="2">
        <f>IF(AND(E$5&gt;=Main!$H9+SUM($B$2:$C$2),E$5&lt;=(SUM(Main!$F9:$G9)+Main!$H9)+SUM($B$2:$C$2)),Main!$Q9,0)</f>
        <v>37120</v>
      </c>
      <c r="F27" s="2">
        <f>IF(AND(F$5&gt;=Main!$H9+SUM($B$2:$C$2),F$5&lt;=(SUM(Main!$F9:$G9)+Main!$H9)+SUM($B$2:$C$2)),Main!$Q9,0)</f>
        <v>37120</v>
      </c>
      <c r="G27" s="2">
        <f>IF(AND(G$5&gt;=Main!$H9+SUM($B$2:$C$2),G$5&lt;=(SUM(Main!$F9:$G9)+Main!$H9)+SUM($B$2:$C$2)),Main!$Q9,0)</f>
        <v>37120</v>
      </c>
      <c r="H27" s="2">
        <f>IF(AND(H$5&gt;=Main!$H9+SUM($B$2:$C$2),H$5&lt;=(SUM(Main!$F9:$G9)+Main!$H9)+SUM($B$2:$C$2)),Main!$Q9,0)</f>
        <v>37120</v>
      </c>
      <c r="I27" s="2">
        <f>IF(AND(I$5&gt;=Main!$H9+SUM($B$2:$C$2),I$5&lt;=(SUM(Main!$F9:$G9)+Main!$H9)+SUM($B$2:$C$2)),Main!$Q9,0)</f>
        <v>37120</v>
      </c>
      <c r="J27" s="2">
        <f>IF(AND(J$5&gt;=Main!$H9+SUM($B$2:$C$2),J$5&lt;=(SUM(Main!$F9:$G9)+Main!$H9)+SUM($B$2:$C$2)),Main!$Q9,0)</f>
        <v>37120</v>
      </c>
      <c r="K27" s="2">
        <f>IF(AND(K$5&gt;=Main!$H9+SUM($B$2:$C$2),K$5&lt;=(SUM(Main!$F9:$G9)+Main!$H9)+SUM($B$2:$C$2)),Main!$Q9,0)</f>
        <v>37120</v>
      </c>
      <c r="L27" s="2">
        <f>IF(AND(L$5&gt;=Main!$H9+SUM($B$2:$C$2),L$5&lt;=(SUM(Main!$F9:$G9)+Main!$H9)+SUM($B$2:$C$2)),Main!$Q9,0)</f>
        <v>37120</v>
      </c>
      <c r="M27" s="2">
        <f>IF(AND(M$5&gt;=Main!$H9+SUM($B$2:$C$2),M$5&lt;=(SUM(Main!$F9:$G9)+Main!$H9)+SUM($B$2:$C$2)),Main!$Q9,0)</f>
        <v>37120</v>
      </c>
      <c r="N27" s="2">
        <f>IF(AND(N$5&gt;=Main!$H9+SUM($B$2:$C$2),N$5&lt;=(SUM(Main!$F9:$G9)+Main!$H9)+SUM($B$2:$C$2)),Main!$Q9,0)</f>
        <v>37120</v>
      </c>
      <c r="O27" s="2">
        <f>IF(AND(O$5&gt;=Main!$H9+SUM($B$2:$C$2),O$5&lt;=(SUM(Main!$F9:$G9)+Main!$H9)+SUM($B$2:$C$2)),Main!$Q9,0)</f>
        <v>37120</v>
      </c>
      <c r="P27" s="2">
        <f>IF(AND(P$5&gt;=Main!$H9+SUM($B$2:$C$2),P$5&lt;=(SUM(Main!$F9:$G9)+Main!$H9)+SUM($B$2:$C$2)),Main!$Q9,0)</f>
        <v>37120</v>
      </c>
      <c r="Q27" s="2">
        <f>IF(AND(Q$5&gt;=Main!$H9+SUM($B$2:$C$2),Q$5&lt;=(SUM(Main!$F9:$G9)+Main!$H9)+SUM($B$2:$C$2)),Main!$Q9,0)</f>
        <v>37120</v>
      </c>
      <c r="R27" s="2">
        <f>IF(AND(R$5&gt;=Main!$H9+SUM($B$2:$C$2),R$5&lt;=(SUM(Main!$F9:$G9)+Main!$H9)+SUM($B$2:$C$2)),Main!$Q9,0)</f>
        <v>37120</v>
      </c>
      <c r="S27" s="2">
        <f>IF(AND(S$5&gt;=Main!$H9+SUM($B$2:$C$2),S$5&lt;=(SUM(Main!$F9:$G9)+Main!$H9)+SUM($B$2:$C$2)),Main!$Q9,0)</f>
        <v>37120</v>
      </c>
      <c r="T27" s="2">
        <f>IF(AND(T$5&gt;=Main!$H9+SUM($B$2:$C$2),T$5&lt;=(SUM(Main!$F9:$G9)+Main!$H9)+SUM($B$2:$C$2)),Main!$Q9,0)</f>
        <v>37120</v>
      </c>
      <c r="U27" s="2">
        <f>IF(AND(U$5&gt;=Main!$H9+SUM($B$2:$C$2),U$5&lt;=(SUM(Main!$F9:$G9)+Main!$H9)+SUM($B$2:$C$2)),Main!$Q9,0)</f>
        <v>37120</v>
      </c>
      <c r="V27" s="2">
        <f>IF(AND(V$5&gt;=Main!$H9+SUM($B$2:$C$2),V$5&lt;=(SUM(Main!$F9:$G9)+Main!$H9)+SUM($B$2:$C$2)),Main!$Q9,0)</f>
        <v>37120</v>
      </c>
      <c r="W27" s="2">
        <f>IF(AND(W$5&gt;=Main!$H9+SUM($B$2:$C$2),W$5&lt;=(SUM(Main!$F9:$G9)+Main!$H9)+SUM($B$2:$C$2)),Main!$Q9,0)</f>
        <v>37120</v>
      </c>
      <c r="X27" s="2">
        <f>IF(AND(X$5&gt;=Main!$H9+SUM($B$2:$C$2),X$5&lt;=(SUM(Main!$F9:$G9)+Main!$H9)+SUM($B$2:$C$2)),Main!$Q9,0)</f>
        <v>37120</v>
      </c>
      <c r="Y27" s="2">
        <f>IF(AND(Y$5&gt;=Main!$H9+SUM($B$2:$C$2),Y$5&lt;=(SUM(Main!$F9:$G9)+Main!$H9)+SUM($B$2:$C$2)),Main!$Q9,0)</f>
        <v>37120</v>
      </c>
      <c r="Z27" s="2">
        <f>IF(AND(Z$5&gt;=Main!$H9+SUM($B$2:$C$2),Z$5&lt;=(SUM(Main!$F9:$G9)+Main!$H9)+SUM($B$2:$C$2)),Main!$Q9,0)</f>
        <v>37120</v>
      </c>
      <c r="AA27" s="2">
        <f>IF(AND(AA$5&gt;=Main!$H9+SUM($B$2:$C$2),AA$5&lt;=(SUM(Main!$F9:$G9)+Main!$H9)+SUM($B$2:$C$2)),Main!$Q9,0)</f>
        <v>37120</v>
      </c>
      <c r="AB27" s="2">
        <f>IF(AND(AB$5&gt;=Main!$H9+SUM($B$2:$C$2),AB$5&lt;=(SUM(Main!$F9:$G9)+Main!$H9)+SUM($B$2:$C$2)),Main!$Q9,0)</f>
        <v>37120</v>
      </c>
      <c r="AC27" s="2">
        <f>IF(AND(AC$5&gt;=Main!$H9+SUM($B$2:$C$2),AC$5&lt;=(SUM(Main!$F9:$G9)+Main!$H9)+SUM($B$2:$C$2)),Main!$Q9,0)</f>
        <v>37120</v>
      </c>
      <c r="AD27" s="2">
        <f>IF(AND(AD$5&gt;=Main!$H9+SUM($B$2:$C$2),AD$5&lt;=(SUM(Main!$F9:$G9)+Main!$H9)+SUM($B$2:$C$2)),Main!$Q9,0)</f>
        <v>37120</v>
      </c>
      <c r="AE27" s="2">
        <f>IF(AND(AE$5&gt;=Main!$H9+SUM($B$2:$C$2),AE$5&lt;=(SUM(Main!$F9:$G9)+Main!$H9)+SUM($B$2:$C$2)),Main!$Q9,0)</f>
        <v>37120</v>
      </c>
      <c r="AF27" s="2">
        <f>IF(AND(AF$5&gt;=Main!$H9+SUM($B$2:$C$2),AF$5&lt;=(SUM(Main!$F9:$G9)+Main!$H9)+SUM($B$2:$C$2)),Main!$Q9,0)</f>
        <v>37120</v>
      </c>
      <c r="AG27" s="2">
        <f>IF(AND(AG$5&gt;=Main!$H9+SUM($B$2:$C$2),AG$5&lt;=(SUM(Main!$F9:$G9)+Main!$H9)+SUM($B$2:$C$2)),Main!$Q9,0)</f>
        <v>37120</v>
      </c>
      <c r="AH27" s="2">
        <f>IF(AND(AH$5&gt;=Main!$H9+SUM($B$2:$C$2),AH$5&lt;=(SUM(Main!$F9:$G9)+Main!$H9)+SUM($B$2:$C$2)),Main!$Q9,0)</f>
        <v>37120</v>
      </c>
      <c r="AI27" s="2">
        <f>IF(AND(AI$5&gt;=Main!$H9+SUM($B$2:$C$2),AI$5&lt;=(SUM(Main!$F9:$G9)+Main!$H9)+SUM($B$2:$C$2)),Main!$Q9,0)</f>
        <v>37120</v>
      </c>
      <c r="AJ27" s="2">
        <f>IF(AND(AJ$5&gt;=Main!$H9+SUM($B$2:$C$2),AJ$5&lt;=(SUM(Main!$F9:$G9)+Main!$H9)+SUM($B$2:$C$2)),Main!$Q9,0)</f>
        <v>0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45</v>
      </c>
    </row>
    <row r="28" spans="1:604 5004:16330" s="2" customFormat="1" x14ac:dyDescent="2.0499999999999998">
      <c r="A28" s="19"/>
      <c r="B28" s="2" t="s">
        <v>15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0</v>
      </c>
      <c r="AK28" s="2">
        <f>IF(AND('Gantt Chart'!AK$5&gt;(SUM(Main!$F5:$G5)+Main!$H5+Main!$I5+SUM($B$3:$C$3)),'Gantt Chart'!AK$5&lt;=(SUM(Main!$F5:$G5)+Main!$H5+Main!$I5+Main!$I9)+SUM($B$3:$C$3)),Main!$R9,0)</f>
        <v>0</v>
      </c>
      <c r="AL28" s="2">
        <f>IF(AND('Gantt Chart'!AL$5&gt;(SUM(Main!$F5:$G5)+Main!$H5+Main!$I5+SUM($B$3:$C$3)),'Gantt Chart'!AL$5&lt;=(SUM(Main!$F5:$G5)+Main!$H5+Main!$I5+Main!$I9)+SUM($B$3:$C$3)),Main!$R9,0)</f>
        <v>0</v>
      </c>
      <c r="AM28" s="2">
        <f>IF(AND('Gantt Chart'!AM$5&gt;(SUM(Main!$F5:$G5)+Main!$H5+Main!$I5+SUM($B$3:$C$3)),'Gantt Chart'!AM$5&lt;=(SUM(Main!$F5:$G5)+Main!$H5+Main!$I5+Main!$I9)+SUM($B$3:$C$3)),Main!$R9,0)</f>
        <v>0</v>
      </c>
      <c r="AN28" s="2">
        <f>IF(AND('Gantt Chart'!AN$5&gt;(SUM(Main!$F5:$G5)+Main!$H5+Main!$I5+SUM($B$3:$C$3)),'Gantt Chart'!AN$5&lt;=(SUM(Main!$F5:$G5)+Main!$H5+Main!$I5+Main!$I9)+SUM($B$3:$C$3)),Main!$R9,0)</f>
        <v>0</v>
      </c>
      <c r="AO28" s="2">
        <f>IF(AND('Gantt Chart'!AO$5&gt;(SUM(Main!$F5:$G5)+Main!$H5+Main!$I5+SUM($B$3:$C$3)),'Gantt Chart'!AO$5&lt;=(SUM(Main!$F5:$G5)+Main!$H5+Main!$I5+Main!$I9)+SUM($B$3:$C$3)),Main!$R9,0)</f>
        <v>0</v>
      </c>
      <c r="AP28" s="2">
        <f>IF(AND('Gantt Chart'!AP$5&gt;(SUM(Main!$F5:$G5)+Main!$H5+Main!$I5+SUM($B$3:$C$3)),'Gantt Chart'!AP$5&lt;=(SUM(Main!$F5:$G5)+Main!$H5+Main!$I5+Main!$I9)+SUM($B$3:$C$3)),Main!$R9,0)</f>
        <v>0</v>
      </c>
      <c r="AQ28" s="2">
        <f>IF(AND('Gantt Chart'!AQ$5&gt;(SUM(Main!$F5:$G5)+Main!$H5+Main!$I5+SUM($B$3:$C$3)),'Gantt Chart'!AQ$5&lt;=(SUM(Main!$F5:$G5)+Main!$H5+Main!$I5+Main!$I9)+SUM($B$3:$C$3)),Main!$R9,0)</f>
        <v>0</v>
      </c>
      <c r="AR28" s="2">
        <f>IF(AND('Gantt Chart'!AR$5&gt;(SUM(Main!$F5:$G5)+Main!$H5+Main!$I5+SUM($B$3:$C$3)),'Gantt Chart'!AR$5&lt;=(SUM(Main!$F5:$G5)+Main!$H5+Main!$I5+Main!$I9)+SUM($B$3:$C$3)),Main!$R9,0)</f>
        <v>0</v>
      </c>
      <c r="AS28" s="2">
        <f>IF(AND('Gantt Chart'!AS$5&gt;(SUM(Main!$F5:$G5)+Main!$H5+Main!$I5+SUM($B$3:$C$3)),'Gantt Chart'!AS$5&lt;=(SUM(Main!$F5:$G5)+Main!$H5+Main!$I5+Main!$I9)+SUM($B$3:$C$3)),Main!$R9,0)</f>
        <v>0</v>
      </c>
      <c r="AT28" s="2">
        <f>IF(AND('Gantt Chart'!AT$5&gt;(SUM(Main!$F5:$G5)+Main!$H5+Main!$I5+SUM($B$3:$C$3)),'Gantt Chart'!AT$5&lt;=(SUM(Main!$F5:$G5)+Main!$H5+Main!$I5+Main!$I9)+SUM($B$3:$C$3)),Main!$R9,0)</f>
        <v>0</v>
      </c>
      <c r="AU28" s="2">
        <f>IF(AND('Gantt Chart'!AU$5&gt;(SUM(Main!$F5:$G5)+Main!$H5+Main!$I5+SUM($B$3:$C$3)),'Gantt Chart'!AU$5&lt;=(SUM(Main!$F5:$G5)+Main!$H5+Main!$I5+Main!$I9)+SUM($B$3:$C$3)),Main!$R9,0)</f>
        <v>0</v>
      </c>
      <c r="AV28" s="2">
        <f>IF(AND('Gantt Chart'!AV$5&gt;(SUM(Main!$F5:$G5)+Main!$H5+Main!$I5+SUM($B$3:$C$3)),'Gantt Chart'!AV$5&lt;=(SUM(Main!$F5:$G5)+Main!$H5+Main!$I5+Main!$I9)+SUM($B$3:$C$3)),Main!$R9,0)</f>
        <v>0</v>
      </c>
      <c r="AW28" s="2">
        <f>IF(AND('Gantt Chart'!AW$5&gt;(SUM(Main!$F5:$G5)+Main!$H5+Main!$I5+SUM($B$3:$C$3)),'Gantt Chart'!AW$5&lt;=(SUM(Main!$F5:$G5)+Main!$H5+Main!$I5+Main!$I9)+SUM($B$3:$C$3)),Main!$R9,0)</f>
        <v>0</v>
      </c>
      <c r="AX28" s="2">
        <f>IF(AND('Gantt Chart'!AX$5&gt;(SUM(Main!$F5:$G5)+Main!$H5+Main!$I5+SUM($B$3:$C$3)),'Gantt Chart'!AX$5&lt;=(SUM(Main!$F5:$G5)+Main!$H5+Main!$I5+Main!$I9)+SUM($B$3:$C$3)),Main!$R9,0)</f>
        <v>0</v>
      </c>
      <c r="AY28" s="2">
        <f>IF(AND('Gantt Chart'!AY$5&gt;(SUM(Main!$F5:$G5)+Main!$H5+Main!$I5+SUM($B$3:$C$3)),'Gantt Chart'!AY$5&lt;=(SUM(Main!$F5:$G5)+Main!$H5+Main!$I5+Main!$I9)+SUM($B$3:$C$3)),Main!$R9,0)</f>
        <v>0</v>
      </c>
      <c r="AZ28" s="2">
        <f>IF(AND('Gantt Chart'!AZ$5&gt;(SUM(Main!$F5:$G5)+Main!$H5+Main!$I5+SUM($B$3:$C$3)),'Gantt Chart'!AZ$5&lt;=(SUM(Main!$F5:$G5)+Main!$H5+Main!$I5+Main!$I9)+SUM($B$3:$C$3)),Main!$R9,0)</f>
        <v>0</v>
      </c>
      <c r="BA28" s="2">
        <f>IF(AND('Gantt Chart'!BA$5&gt;(SUM(Main!$F5:$G5)+Main!$H5+Main!$I5+SUM($B$3:$C$3)),'Gantt Chart'!BA$5&lt;=(SUM(Main!$F5:$G5)+Main!$H5+Main!$I5+Main!$I9)+SUM($B$3:$C$3)),Main!$R9,0)</f>
        <v>0</v>
      </c>
      <c r="BB28" s="2">
        <f>IF(AND('Gantt Chart'!BB$5&gt;(SUM(Main!$F5:$G5)+Main!$H5+Main!$I5+SUM($B$3:$C$3)),'Gantt Chart'!BB$5&lt;=(SUM(Main!$F5:$G5)+Main!$H5+Main!$I5+Main!$I9)+SUM($B$3:$C$3)),Main!$R9,0)</f>
        <v>0</v>
      </c>
      <c r="BC28" s="2">
        <f>IF(AND('Gantt Chart'!BC$5&gt;(SUM(Main!$F5:$G5)+Main!$H5+Main!$I5+SUM($B$3:$C$3)),'Gantt Chart'!BC$5&lt;=(SUM(Main!$F5:$G5)+Main!$H5+Main!$I5+Main!$I9)+SUM($B$3:$C$3)),Main!$R9,0)</f>
        <v>0</v>
      </c>
      <c r="BD28" s="2">
        <f>IF(AND('Gantt Chart'!BD$5&gt;(SUM(Main!$F5:$G5)+Main!$H5+Main!$I5+SUM($B$3:$C$3)),'Gantt Chart'!BD$5&lt;=(SUM(Main!$F5:$G5)+Main!$H5+Main!$I5+Main!$I9)+SUM($B$3:$C$3)),Main!$R9,0)</f>
        <v>0</v>
      </c>
      <c r="BE28" s="2">
        <f>IF(AND('Gantt Chart'!BE$5&gt;(SUM(Main!$F5:$G5)+Main!$H5+Main!$I5+SUM($B$3:$C$3)),'Gantt Chart'!BE$5&lt;=(SUM(Main!$F5:$G5)+Main!$H5+Main!$I5+Main!$I9)+SUM($B$3:$C$3)),Main!$R9,0)</f>
        <v>0</v>
      </c>
      <c r="BF28" s="2">
        <f>IF(AND('Gantt Chart'!BF$5&gt;(SUM(Main!$F5:$G5)+Main!$H5+Main!$I5+SUM($B$3:$C$3)),'Gantt Chart'!BF$5&lt;=(SUM(Main!$F5:$G5)+Main!$H5+Main!$I5+Main!$I9)+SUM($B$3:$C$3)),Main!$R9,0)</f>
        <v>0</v>
      </c>
      <c r="BG28" s="2">
        <f>IF(AND('Gantt Chart'!BG$5&gt;(SUM(Main!$F5:$G5)+Main!$H5+Main!$I5+SUM($B$3:$C$3)),'Gantt Chart'!BG$5&lt;=(SUM(Main!$F5:$G5)+Main!$H5+Main!$I5+Main!$I9)+SUM($B$3:$C$3)),Main!$R9,0)</f>
        <v>0</v>
      </c>
      <c r="BH28" s="2">
        <f>IF(AND('Gantt Chart'!BH$5&gt;(SUM(Main!$F5:$G5)+Main!$H5+Main!$I5+SUM($B$3:$C$3)),'Gantt Chart'!BH$5&lt;=(SUM(Main!$F5:$G5)+Main!$H5+Main!$I5+Main!$I9)+SUM($B$3:$C$3)),Main!$R9,0)</f>
        <v>26597.938144329895</v>
      </c>
      <c r="BI28" s="2">
        <f>IF(AND('Gantt Chart'!BI$5&gt;(SUM(Main!$F5:$G5)+Main!$H5+Main!$I5+SUM($B$3:$C$3)),'Gantt Chart'!BI$5&lt;=(SUM(Main!$F5:$G5)+Main!$H5+Main!$I5+Main!$I9)+SUM($B$3:$C$3)),Main!$R9,0)</f>
        <v>26597.938144329895</v>
      </c>
      <c r="BJ28" s="2">
        <f>IF(AND('Gantt Chart'!BJ$5&gt;(SUM(Main!$F5:$G5)+Main!$H5+Main!$I5+SUM($B$3:$C$3)),'Gantt Chart'!BJ$5&lt;=(SUM(Main!$F5:$G5)+Main!$H5+Main!$I5+Main!$I9)+SUM($B$3:$C$3)),Main!$R9,0)</f>
        <v>26597.938144329895</v>
      </c>
      <c r="BK28" s="2">
        <f>IF(AND('Gantt Chart'!BK$5&gt;(SUM(Main!$F5:$G5)+Main!$H5+Main!$I5+SUM($B$3:$C$3)),'Gantt Chart'!BK$5&lt;=(SUM(Main!$F5:$G5)+Main!$H5+Main!$I5+Main!$I9)+SUM($B$3:$C$3)),Main!$R9,0)</f>
        <v>26597.938144329895</v>
      </c>
      <c r="BL28" s="2">
        <f>IF(AND('Gantt Chart'!BL$5&gt;(SUM(Main!$F5:$G5)+Main!$H5+Main!$I5+SUM($B$3:$C$3)),'Gantt Chart'!BL$5&lt;=(SUM(Main!$F5:$G5)+Main!$H5+Main!$I5+Main!$I9)+SUM($B$3:$C$3)),Main!$R9,0)</f>
        <v>26597.938144329895</v>
      </c>
      <c r="BM28" s="2">
        <f>IF(AND('Gantt Chart'!BM$5&gt;(SUM(Main!$F5:$G5)+Main!$H5+Main!$I5+SUM($B$3:$C$3)),'Gantt Chart'!BM$5&lt;=(SUM(Main!$F5:$G5)+Main!$H5+Main!$I5+Main!$I9)+SUM($B$3:$C$3)),Main!$R9,0)</f>
        <v>26597.938144329895</v>
      </c>
      <c r="BN28" s="2">
        <f>IF(AND('Gantt Chart'!BN$5&gt;(SUM(Main!$F5:$G5)+Main!$H5+Main!$I5+SUM($B$3:$C$3)),'Gantt Chart'!BN$5&lt;=(SUM(Main!$F5:$G5)+Main!$H5+Main!$I5+Main!$I9)+SUM($B$3:$C$3)),Main!$R9,0)</f>
        <v>26597.938144329895</v>
      </c>
      <c r="BO28" s="2">
        <f>IF(AND('Gantt Chart'!BO$5&gt;(SUM(Main!$F5:$G5)+Main!$H5+Main!$I5+SUM($B$3:$C$3)),'Gantt Chart'!BO$5&lt;=(SUM(Main!$F5:$G5)+Main!$H5+Main!$I5+Main!$I9)+SUM($B$3:$C$3)),Main!$R9,0)</f>
        <v>26597.938144329895</v>
      </c>
      <c r="BP28" s="2">
        <f>IF(AND('Gantt Chart'!BP$5&gt;(SUM(Main!$F5:$G5)+Main!$H5+Main!$I5+SUM($B$3:$C$3)),'Gantt Chart'!BP$5&lt;=(SUM(Main!$F5:$G5)+Main!$H5+Main!$I5+Main!$I9)+SUM($B$3:$C$3)),Main!$R9,0)</f>
        <v>26597.938144329895</v>
      </c>
      <c r="BQ28" s="2">
        <f>IF(AND('Gantt Chart'!BQ$5&gt;(SUM(Main!$F5:$G5)+Main!$H5+Main!$I5+SUM($B$3:$C$3)),'Gantt Chart'!BQ$5&lt;=(SUM(Main!$F5:$G5)+Main!$H5+Main!$I5+Main!$I9)+SUM($B$3:$C$3)),Main!$R9,0)</f>
        <v>26597.938144329895</v>
      </c>
      <c r="BR28" s="2">
        <f>IF(AND('Gantt Chart'!BR$5&gt;(SUM(Main!$F5:$G5)+Main!$H5+Main!$I5+SUM($B$3:$C$3)),'Gantt Chart'!BR$5&lt;=(SUM(Main!$F5:$G5)+Main!$H5+Main!$I5+Main!$I9)+SUM($B$3:$C$3)),Main!$R9,0)</f>
        <v>26597.938144329895</v>
      </c>
      <c r="BS28" s="2">
        <f>IF(AND('Gantt Chart'!BS$5&gt;(SUM(Main!$F5:$G5)+Main!$H5+Main!$I5+SUM($B$3:$C$3)),'Gantt Chart'!BS$5&lt;=(SUM(Main!$F5:$G5)+Main!$H5+Main!$I5+Main!$I9)+SUM($B$3:$C$3)),Main!$R9,0)</f>
        <v>26597.938144329895</v>
      </c>
      <c r="BT28" s="2">
        <f>IF(AND('Gantt Chart'!BT$5&gt;(SUM(Main!$F5:$G5)+Main!$H5+Main!$I5+SUM($B$3:$C$3)),'Gantt Chart'!BT$5&lt;=(SUM(Main!$F5:$G5)+Main!$H5+Main!$I5+Main!$I9)+SUM($B$3:$C$3)),Main!$R9,0)</f>
        <v>26597.938144329895</v>
      </c>
      <c r="BU28" s="2">
        <f>IF(AND('Gantt Chart'!BU$5&gt;(SUM(Main!$F5:$G5)+Main!$H5+Main!$I5+SUM($B$3:$C$3)),'Gantt Chart'!BU$5&lt;=(SUM(Main!$F5:$G5)+Main!$H5+Main!$I5+Main!$I9)+SUM($B$3:$C$3)),Main!$R9,0)</f>
        <v>26597.938144329895</v>
      </c>
      <c r="BV28" s="2">
        <f>IF(AND('Gantt Chart'!BV$5&gt;(SUM(Main!$F5:$G5)+Main!$H5+Main!$I5+SUM($B$3:$C$3)),'Gantt Chart'!BV$5&lt;=(SUM(Main!$F5:$G5)+Main!$H5+Main!$I5+Main!$I9)+SUM($B$3:$C$3)),Main!$R9,0)</f>
        <v>26597.938144329895</v>
      </c>
      <c r="BW28" s="2">
        <f>IF(AND('Gantt Chart'!BW$5&gt;(SUM(Main!$F5:$G5)+Main!$H5+Main!$I5+SUM($B$3:$C$3)),'Gantt Chart'!BW$5&lt;=(SUM(Main!$F5:$G5)+Main!$H5+Main!$I5+Main!$I9)+SUM($B$3:$C$3)),Main!$R9,0)</f>
        <v>26597.938144329895</v>
      </c>
      <c r="BX28" s="2">
        <f>IF(AND('Gantt Chart'!BX$5&gt;(SUM(Main!$F5:$G5)+Main!$H5+Main!$I5+SUM($B$3:$C$3)),'Gantt Chart'!BX$5&lt;=(SUM(Main!$F5:$G5)+Main!$H5+Main!$I5+Main!$I9)+SUM($B$3:$C$3)),Main!$R9,0)</f>
        <v>26597.938144329895</v>
      </c>
      <c r="BY28" s="2">
        <f>IF(AND('Gantt Chart'!BY$5&gt;(SUM(Main!$F5:$G5)+Main!$H5+Main!$I5+SUM($B$3:$C$3)),'Gantt Chart'!BY$5&lt;=(SUM(Main!$F5:$G5)+Main!$H5+Main!$I5+Main!$I9)+SUM($B$3:$C$3)),Main!$R9,0)</f>
        <v>26597.938144329895</v>
      </c>
      <c r="BZ28" s="2">
        <f>IF(AND('Gantt Chart'!BZ$5&gt;(SUM(Main!$F5:$G5)+Main!$H5+Main!$I5+SUM($B$3:$C$3)),'Gantt Chart'!BZ$5&lt;=(SUM(Main!$F5:$G5)+Main!$H5+Main!$I5+Main!$I9)+SUM($B$3:$C$3)),Main!$R9,0)</f>
        <v>26597.938144329895</v>
      </c>
      <c r="CA28" s="2">
        <f>IF(AND('Gantt Chart'!CA$5&gt;(SUM(Main!$F5:$G5)+Main!$H5+Main!$I5+SUM($B$3:$C$3)),'Gantt Chart'!CA$5&lt;=(SUM(Main!$F5:$G5)+Main!$H5+Main!$I5+Main!$I9)+SUM($B$3:$C$3)),Main!$R9,0)</f>
        <v>26597.938144329895</v>
      </c>
      <c r="CB28" s="2">
        <f>IF(AND('Gantt Chart'!CB$5&gt;(SUM(Main!$F5:$G5)+Main!$H5+Main!$I5+SUM($B$3:$C$3)),'Gantt Chart'!CB$5&lt;=(SUM(Main!$F5:$G5)+Main!$H5+Main!$I5+Main!$I9)+SUM($B$3:$C$3)),Main!$R9,0)</f>
        <v>26597.938144329895</v>
      </c>
      <c r="CC28" s="2">
        <f>IF(AND('Gantt Chart'!CC$5&gt;(SUM(Main!$F5:$G5)+Main!$H5+Main!$I5+SUM($B$3:$C$3)),'Gantt Chart'!CC$5&lt;=(SUM(Main!$F5:$G5)+Main!$H5+Main!$I5+Main!$I9)+SUM($B$3:$C$3)),Main!$R9,0)</f>
        <v>26597.938144329895</v>
      </c>
      <c r="CD28" s="2">
        <f>IF(AND('Gantt Chart'!CD$5&gt;(SUM(Main!$F5:$G5)+Main!$H5+Main!$I5+SUM($B$3:$C$3)),'Gantt Chart'!CD$5&lt;=(SUM(Main!$F5:$G5)+Main!$H5+Main!$I5+Main!$I9)+SUM($B$3:$C$3)),Main!$R9,0)</f>
        <v>26597.938144329895</v>
      </c>
      <c r="CE28" s="2">
        <f>IF(AND('Gantt Chart'!CE$5&gt;(SUM(Main!$F5:$G5)+Main!$H5+Main!$I5+SUM($B$3:$C$3)),'Gantt Chart'!CE$5&lt;=(SUM(Main!$F5:$G5)+Main!$H5+Main!$I5+Main!$I9)+SUM($B$3:$C$3)),Main!$R9,0)</f>
        <v>26597.938144329895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45</v>
      </c>
    </row>
    <row r="29" spans="1:604 5004:16330" s="2" customFormat="1" x14ac:dyDescent="2.0499999999999998">
      <c r="A29" s="19"/>
      <c r="B29" s="2" t="s">
        <v>46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0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0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0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0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0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0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0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0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0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0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0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0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0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0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0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0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0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0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0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0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0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0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0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0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0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0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0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0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0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0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282894.73684210528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282894.73684210528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282894.73684210528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282894.73684210528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282894.73684210528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282894.73684210528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282894.73684210528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282894.73684210528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282894.73684210528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282894.73684210528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282894.73684210528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282894.73684210528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282894.73684210528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282894.73684210528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282894.73684210528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282894.73684210528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282894.73684210528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282894.73684210528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282894.73684210528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282894.73684210528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282894.73684210528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282894.73684210528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282894.73684210528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282894.73684210528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282894.73684210528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282894.73684210528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282894.73684210528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282894.73684210528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282894.73684210528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282894.73684210528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282894.73684210528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282894.73684210528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282894.73684210528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282894.73684210528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282894.73684210528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282894.73684210528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282894.73684210528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282894.73684210528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282894.73684210528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282894.73684210528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282894.73684210528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282894.73684210528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282894.73684210528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282894.73684210528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282894.73684210528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282894.73684210528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282894.73684210528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282894.73684210528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282894.73684210528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282894.73684210528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282894.73684210528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282894.73684210528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282894.73684210528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282894.73684210528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282894.73684210528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282894.73684210528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282894.73684210528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282894.73684210528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282894.73684210528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282894.73684210528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282894.73684210528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282894.73684210528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282894.73684210528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282894.73684210528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282894.73684210528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282894.73684210528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282894.73684210528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282894.73684210528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282894.73684210528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282894.73684210528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282894.73684210528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282894.73684210528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282894.73684210528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282894.73684210528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282894.73684210528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282894.73684210528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45</v>
      </c>
    </row>
    <row r="30" spans="1:604 5004:16330" s="2" customFormat="1" x14ac:dyDescent="2.0499999999999998">
      <c r="A30" s="19" t="str">
        <f>Main!C10</f>
        <v>N9</v>
      </c>
      <c r="B30" s="2" t="s">
        <v>37</v>
      </c>
      <c r="C30" s="2">
        <v>0</v>
      </c>
      <c r="D30" s="2">
        <f>IF(AND(D$5&gt;=Main!$H10+SUM($B$2:$D$2),D$5&lt;=(SUM(Main!$F10:$G10)+Main!$H10)+SUM($B$2:$D$2)),Main!$Q10,0)</f>
        <v>28160</v>
      </c>
      <c r="E30" s="2">
        <f>IF(AND(E$5&gt;=Main!$H10+SUM($B$2:$D$2),E$5&lt;=(SUM(Main!$F10:$G10)+Main!$H10)+SUM($B$2:$D$2)),Main!$Q10,0)</f>
        <v>28160</v>
      </c>
      <c r="F30" s="2">
        <f>IF(AND(F$5&gt;=Main!$H10+SUM($B$2:$D$2),F$5&lt;=(SUM(Main!$F10:$G10)+Main!$H10)+SUM($B$2:$D$2)),Main!$Q10,0)</f>
        <v>28160</v>
      </c>
      <c r="G30" s="2">
        <f>IF(AND(G$5&gt;=Main!$H10+SUM($B$2:$D$2),G$5&lt;=(SUM(Main!$F10:$G10)+Main!$H10)+SUM($B$2:$D$2)),Main!$Q10,0)</f>
        <v>28160</v>
      </c>
      <c r="H30" s="2">
        <f>IF(AND(H$5&gt;=Main!$H10+SUM($B$2:$D$2),H$5&lt;=(SUM(Main!$F10:$G10)+Main!$H10)+SUM($B$2:$D$2)),Main!$Q10,0)</f>
        <v>28160</v>
      </c>
      <c r="I30" s="2">
        <f>IF(AND(I$5&gt;=Main!$H10+SUM($B$2:$D$2),I$5&lt;=(SUM(Main!$F10:$G10)+Main!$H10)+SUM($B$2:$D$2)),Main!$Q10,0)</f>
        <v>28160</v>
      </c>
      <c r="J30" s="2">
        <f>IF(AND(J$5&gt;=Main!$H10+SUM($B$2:$D$2),J$5&lt;=(SUM(Main!$F10:$G10)+Main!$H10)+SUM($B$2:$D$2)),Main!$Q10,0)</f>
        <v>28160</v>
      </c>
      <c r="K30" s="2">
        <f>IF(AND(K$5&gt;=Main!$H10+SUM($B$2:$D$2),K$5&lt;=(SUM(Main!$F10:$G10)+Main!$H10)+SUM($B$2:$D$2)),Main!$Q10,0)</f>
        <v>28160</v>
      </c>
      <c r="L30" s="2">
        <f>IF(AND(L$5&gt;=Main!$H10+SUM($B$2:$D$2),L$5&lt;=(SUM(Main!$F10:$G10)+Main!$H10)+SUM($B$2:$D$2)),Main!$Q10,0)</f>
        <v>28160</v>
      </c>
      <c r="M30" s="2">
        <f>IF(AND(M$5&gt;=Main!$H10+SUM($B$2:$D$2),M$5&lt;=(SUM(Main!$F10:$G10)+Main!$H10)+SUM($B$2:$D$2)),Main!$Q10,0)</f>
        <v>28160</v>
      </c>
      <c r="N30" s="2">
        <f>IF(AND(N$5&gt;=Main!$H10+SUM($B$2:$D$2),N$5&lt;=(SUM(Main!$F10:$G10)+Main!$H10)+SUM($B$2:$D$2)),Main!$Q10,0)</f>
        <v>28160</v>
      </c>
      <c r="O30" s="2">
        <f>IF(AND(O$5&gt;=Main!$H10+SUM($B$2:$D$2),O$5&lt;=(SUM(Main!$F10:$G10)+Main!$H10)+SUM($B$2:$D$2)),Main!$Q10,0)</f>
        <v>28160</v>
      </c>
      <c r="P30" s="2">
        <f>IF(AND(P$5&gt;=Main!$H10+SUM($B$2:$D$2),P$5&lt;=(SUM(Main!$F10:$G10)+Main!$H10)+SUM($B$2:$D$2)),Main!$Q10,0)</f>
        <v>28160</v>
      </c>
      <c r="Q30" s="2">
        <f>IF(AND(Q$5&gt;=Main!$H10+SUM($B$2:$D$2),Q$5&lt;=(SUM(Main!$F10:$G10)+Main!$H10)+SUM($B$2:$D$2)),Main!$Q10,0)</f>
        <v>28160</v>
      </c>
      <c r="R30" s="2">
        <f>IF(AND(R$5&gt;=Main!$H10+SUM($B$2:$D$2),R$5&lt;=(SUM(Main!$F10:$G10)+Main!$H10)+SUM($B$2:$D$2)),Main!$Q10,0)</f>
        <v>28160</v>
      </c>
      <c r="S30" s="2">
        <f>IF(AND(S$5&gt;=Main!$H10+SUM($B$2:$D$2),S$5&lt;=(SUM(Main!$F10:$G10)+Main!$H10)+SUM($B$2:$D$2)),Main!$Q10,0)</f>
        <v>28160</v>
      </c>
      <c r="T30" s="2">
        <f>IF(AND(T$5&gt;=Main!$H10+SUM($B$2:$D$2),T$5&lt;=(SUM(Main!$F10:$G10)+Main!$H10)+SUM($B$2:$D$2)),Main!$Q10,0)</f>
        <v>28160</v>
      </c>
      <c r="U30" s="2">
        <f>IF(AND(U$5&gt;=Main!$H10+SUM($B$2:$D$2),U$5&lt;=(SUM(Main!$F10:$G10)+Main!$H10)+SUM($B$2:$D$2)),Main!$Q10,0)</f>
        <v>28160</v>
      </c>
      <c r="V30" s="2">
        <f>IF(AND(V$5&gt;=Main!$H10+SUM($B$2:$D$2),V$5&lt;=(SUM(Main!$F10:$G10)+Main!$H10)+SUM($B$2:$D$2)),Main!$Q10,0)</f>
        <v>28160</v>
      </c>
      <c r="W30" s="2">
        <f>IF(AND(W$5&gt;=Main!$H10+SUM($B$2:$D$2),W$5&lt;=(SUM(Main!$F10:$G10)+Main!$H10)+SUM($B$2:$D$2)),Main!$Q10,0)</f>
        <v>28160</v>
      </c>
      <c r="X30" s="2">
        <f>IF(AND(X$5&gt;=Main!$H10+SUM($B$2:$D$2),X$5&lt;=(SUM(Main!$F10:$G10)+Main!$H10)+SUM($B$2:$D$2)),Main!$Q10,0)</f>
        <v>28160</v>
      </c>
      <c r="Y30" s="2">
        <f>IF(AND(Y$5&gt;=Main!$H10+SUM($B$2:$D$2),Y$5&lt;=(SUM(Main!$F10:$G10)+Main!$H10)+SUM($B$2:$D$2)),Main!$Q10,0)</f>
        <v>28160</v>
      </c>
      <c r="Z30" s="2">
        <f>IF(AND(Z$5&gt;=Main!$H10+SUM($B$2:$D$2),Z$5&lt;=(SUM(Main!$F10:$G10)+Main!$H10)+SUM($B$2:$D$2)),Main!$Q10,0)</f>
        <v>28160</v>
      </c>
      <c r="AA30" s="2">
        <f>IF(AND(AA$5&gt;=Main!$H10+SUM($B$2:$D$2),AA$5&lt;=(SUM(Main!$F10:$G10)+Main!$H10)+SUM($B$2:$D$2)),Main!$Q10,0)</f>
        <v>28160</v>
      </c>
      <c r="AB30" s="2">
        <f>IF(AND(AB$5&gt;=Main!$H10+SUM($B$2:$D$2),AB$5&lt;=(SUM(Main!$F10:$G10)+Main!$H10)+SUM($B$2:$D$2)),Main!$Q10,0)</f>
        <v>28160</v>
      </c>
      <c r="AC30" s="2">
        <f>IF(AND(AC$5&gt;=Main!$H10+SUM($B$2:$D$2),AC$5&lt;=(SUM(Main!$F10:$G10)+Main!$H10)+SUM($B$2:$D$2)),Main!$Q10,0)</f>
        <v>28160</v>
      </c>
      <c r="AD30" s="2">
        <f>IF(AND(AD$5&gt;=Main!$H10+SUM($B$2:$D$2),AD$5&lt;=(SUM(Main!$F10:$G10)+Main!$H10)+SUM($B$2:$D$2)),Main!$Q10,0)</f>
        <v>28160</v>
      </c>
      <c r="AE30" s="2">
        <f>IF(AND(AE$5&gt;=Main!$H10+SUM($B$2:$D$2),AE$5&lt;=(SUM(Main!$F10:$G10)+Main!$H10)+SUM($B$2:$D$2)),Main!$Q10,0)</f>
        <v>28160</v>
      </c>
      <c r="AF30" s="2">
        <f>IF(AND(AF$5&gt;=Main!$H10+SUM($B$2:$D$2),AF$5&lt;=(SUM(Main!$F10:$G10)+Main!$H10)+SUM($B$2:$D$2)),Main!$Q10,0)</f>
        <v>28160</v>
      </c>
      <c r="AG30" s="2">
        <f>IF(AND(AG$5&gt;=Main!$H10+SUM($B$2:$D$2),AG$5&lt;=(SUM(Main!$F10:$G10)+Main!$H10)+SUM($B$2:$D$2)),Main!$Q10,0)</f>
        <v>28160</v>
      </c>
      <c r="AH30" s="2">
        <f>IF(AND(AH$5&gt;=Main!$H10+SUM($B$2:$D$2),AH$5&lt;=(SUM(Main!$F10:$G10)+Main!$H10)+SUM($B$2:$D$2)),Main!$Q10,0)</f>
        <v>28160</v>
      </c>
      <c r="AI30" s="2">
        <f>IF(AND(AI$5&gt;=Main!$H10+SUM($B$2:$D$2),AI$5&lt;=(SUM(Main!$F10:$G10)+Main!$H10)+SUM($B$2:$D$2)),Main!$Q10,0)</f>
        <v>28160</v>
      </c>
      <c r="AJ30" s="2">
        <f>IF(AND(AJ$5&gt;=Main!$H10+SUM($B$2:$D$2),AJ$5&lt;=(SUM(Main!$F10:$G10)+Main!$H10)+SUM($B$2:$D$2)),Main!$Q10,0)</f>
        <v>0</v>
      </c>
      <c r="AK30" s="2">
        <f>IF(AND(AK$5&gt;=Main!$H10+SUM($B$2:$D$2),AK$5&lt;=(SUM(Main!$F10:$G10)+Main!$H10)+SUM($B$2:$D$2)),Main!$Q10,0)</f>
        <v>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45</v>
      </c>
    </row>
    <row r="31" spans="1:604 5004:16330" s="2" customFormat="1" x14ac:dyDescent="2.0499999999999998">
      <c r="A31" s="19"/>
      <c r="B31" s="2" t="s">
        <v>15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0</v>
      </c>
      <c r="AY31" s="2">
        <f>IF(AND('Gantt Chart'!AY$5&gt;((SUM(Main!$F5:$G5)+Main!$H5+Main!$I5+Main!$I9)+SUM($B$3:$D$3)),'Gantt Chart'!AY$5&lt;=((SUM(Main!$F5:$G5)+Main!$H5+Main!$I5+Main!$I9)+Main!$I10)+SUM($B$3:$D$3)),Main!$R10,0)</f>
        <v>0</v>
      </c>
      <c r="AZ31" s="2">
        <f>IF(AND('Gantt Chart'!AZ$5&gt;((SUM(Main!$F5:$G5)+Main!$H5+Main!$I5+Main!$I9)+SUM($B$3:$D$3)),'Gantt Chart'!AZ$5&lt;=((SUM(Main!$F5:$G5)+Main!$H5+Main!$I5+Main!$I9)+Main!$I10)+SUM($B$3:$D$3)),Main!$R10,0)</f>
        <v>0</v>
      </c>
      <c r="BA31" s="2">
        <f>IF(AND('Gantt Chart'!BA$5&gt;((SUM(Main!$F5:$G5)+Main!$H5+Main!$I5+Main!$I9)+SUM($B$3:$D$3)),'Gantt Chart'!BA$5&lt;=((SUM(Main!$F5:$G5)+Main!$H5+Main!$I5+Main!$I9)+Main!$I10)+SUM($B$3:$D$3)),Main!$R10,0)</f>
        <v>0</v>
      </c>
      <c r="BB31" s="2">
        <f>IF(AND('Gantt Chart'!BB$5&gt;((SUM(Main!$F5:$G5)+Main!$H5+Main!$I5+Main!$I9)+SUM($B$3:$D$3)),'Gantt Chart'!BB$5&lt;=((SUM(Main!$F5:$G5)+Main!$H5+Main!$I5+Main!$I9)+Main!$I10)+SUM($B$3:$D$3)),Main!$R10,0)</f>
        <v>0</v>
      </c>
      <c r="BC31" s="2">
        <f>IF(AND('Gantt Chart'!BC$5&gt;((SUM(Main!$F5:$G5)+Main!$H5+Main!$I5+Main!$I9)+SUM($B$3:$D$3)),'Gantt Chart'!BC$5&lt;=((SUM(Main!$F5:$G5)+Main!$H5+Main!$I5+Main!$I9)+Main!$I10)+SUM($B$3:$D$3)),Main!$R10,0)</f>
        <v>0</v>
      </c>
      <c r="BD31" s="2">
        <f>IF(AND('Gantt Chart'!BD$5&gt;((SUM(Main!$F5:$G5)+Main!$H5+Main!$I5+Main!$I9)+SUM($B$3:$D$3)),'Gantt Chart'!BD$5&lt;=((SUM(Main!$F5:$G5)+Main!$H5+Main!$I5+Main!$I9)+Main!$I10)+SUM($B$3:$D$3)),Main!$R10,0)</f>
        <v>0</v>
      </c>
      <c r="BE31" s="2">
        <f>IF(AND('Gantt Chart'!BE$5&gt;((SUM(Main!$F5:$G5)+Main!$H5+Main!$I5+Main!$I9)+SUM($B$3:$D$3)),'Gantt Chart'!BE$5&lt;=((SUM(Main!$F5:$G5)+Main!$H5+Main!$I5+Main!$I9)+Main!$I10)+SUM($B$3:$D$3)),Main!$R10,0)</f>
        <v>0</v>
      </c>
      <c r="BF31" s="2">
        <f>IF(AND('Gantt Chart'!BF$5&gt;((SUM(Main!$F5:$G5)+Main!$H5+Main!$I5+Main!$I9)+SUM($B$3:$D$3)),'Gantt Chart'!BF$5&lt;=((SUM(Main!$F5:$G5)+Main!$H5+Main!$I5+Main!$I9)+Main!$I10)+SUM($B$3:$D$3)),Main!$R10,0)</f>
        <v>0</v>
      </c>
      <c r="BG31" s="2">
        <f>IF(AND('Gantt Chart'!BG$5&gt;((SUM(Main!$F5:$G5)+Main!$H5+Main!$I5+Main!$I9)+SUM($B$3:$D$3)),'Gantt Chart'!BG$5&lt;=((SUM(Main!$F5:$G5)+Main!$H5+Main!$I5+Main!$I9)+Main!$I10)+SUM($B$3:$D$3)),Main!$R10,0)</f>
        <v>0</v>
      </c>
      <c r="BH31" s="2">
        <f>IF(AND('Gantt Chart'!BH$5&gt;((SUM(Main!$F5:$G5)+Main!$H5+Main!$I5+Main!$I9)+SUM($B$3:$D$3)),'Gantt Chart'!BH$5&lt;=((SUM(Main!$F5:$G5)+Main!$H5+Main!$I5+Main!$I9)+Main!$I10)+SUM($B$3:$D$3)),Main!$R10,0)</f>
        <v>0</v>
      </c>
      <c r="BI31" s="2">
        <f>IF(AND('Gantt Chart'!BI$5&gt;((SUM(Main!$F5:$G5)+Main!$H5+Main!$I5+Main!$I9)+SUM($B$3:$D$3)),'Gantt Chart'!BI$5&lt;=((SUM(Main!$F5:$G5)+Main!$H5+Main!$I5+Main!$I9)+Main!$I10)+SUM($B$3:$D$3)),Main!$R10,0)</f>
        <v>0</v>
      </c>
      <c r="BJ31" s="2">
        <f>IF(AND('Gantt Chart'!BJ$5&gt;((SUM(Main!$F5:$G5)+Main!$H5+Main!$I5+Main!$I9)+SUM($B$3:$D$3)),'Gantt Chart'!BJ$5&lt;=((SUM(Main!$F5:$G5)+Main!$H5+Main!$I5+Main!$I9)+Main!$I10)+SUM($B$3:$D$3)),Main!$R10,0)</f>
        <v>0</v>
      </c>
      <c r="BK31" s="2">
        <f>IF(AND('Gantt Chart'!BK$5&gt;((SUM(Main!$F5:$G5)+Main!$H5+Main!$I5+Main!$I9)+SUM($B$3:$D$3)),'Gantt Chart'!BK$5&lt;=((SUM(Main!$F5:$G5)+Main!$H5+Main!$I5+Main!$I9)+Main!$I10)+SUM($B$3:$D$3)),Main!$R10,0)</f>
        <v>0</v>
      </c>
      <c r="BL31" s="2">
        <f>IF(AND('Gantt Chart'!BL$5&gt;((SUM(Main!$F5:$G5)+Main!$H5+Main!$I5+Main!$I9)+SUM($B$3:$D$3)),'Gantt Chart'!BL$5&lt;=((SUM(Main!$F5:$G5)+Main!$H5+Main!$I5+Main!$I9)+Main!$I10)+SUM($B$3:$D$3)),Main!$R10,0)</f>
        <v>0</v>
      </c>
      <c r="BM31" s="2">
        <f>IF(AND('Gantt Chart'!BM$5&gt;((SUM(Main!$F5:$G5)+Main!$H5+Main!$I5+Main!$I9)+SUM($B$3:$D$3)),'Gantt Chart'!BM$5&lt;=((SUM(Main!$F5:$G5)+Main!$H5+Main!$I5+Main!$I9)+Main!$I10)+SUM($B$3:$D$3)),Main!$R10,0)</f>
        <v>0</v>
      </c>
      <c r="BN31" s="2">
        <f>IF(AND('Gantt Chart'!BN$5&gt;((SUM(Main!$F5:$G5)+Main!$H5+Main!$I5+Main!$I9)+SUM($B$3:$D$3)),'Gantt Chart'!BN$5&lt;=((SUM(Main!$F5:$G5)+Main!$H5+Main!$I5+Main!$I9)+Main!$I10)+SUM($B$3:$D$3)),Main!$R10,0)</f>
        <v>0</v>
      </c>
      <c r="BO31" s="2">
        <f>IF(AND('Gantt Chart'!BO$5&gt;((SUM(Main!$F5:$G5)+Main!$H5+Main!$I5+Main!$I9)+SUM($B$3:$D$3)),'Gantt Chart'!BO$5&lt;=((SUM(Main!$F5:$G5)+Main!$H5+Main!$I5+Main!$I9)+Main!$I10)+SUM($B$3:$D$3)),Main!$R10,0)</f>
        <v>0</v>
      </c>
      <c r="BP31" s="2">
        <f>IF(AND('Gantt Chart'!BP$5&gt;((SUM(Main!$F5:$G5)+Main!$H5+Main!$I5+Main!$I9)+SUM($B$3:$D$3)),'Gantt Chart'!BP$5&lt;=((SUM(Main!$F5:$G5)+Main!$H5+Main!$I5+Main!$I9)+Main!$I10)+SUM($B$3:$D$3)),Main!$R10,0)</f>
        <v>0</v>
      </c>
      <c r="BQ31" s="2">
        <f>IF(AND('Gantt Chart'!BQ$5&gt;((SUM(Main!$F5:$G5)+Main!$H5+Main!$I5+Main!$I9)+SUM($B$3:$D$3)),'Gantt Chart'!BQ$5&lt;=((SUM(Main!$F5:$G5)+Main!$H5+Main!$I5+Main!$I9)+Main!$I10)+SUM($B$3:$D$3)),Main!$R10,0)</f>
        <v>0</v>
      </c>
      <c r="BR31" s="2">
        <f>IF(AND('Gantt Chart'!BR$5&gt;((SUM(Main!$F5:$G5)+Main!$H5+Main!$I5+Main!$I9)+SUM($B$3:$D$3)),'Gantt Chart'!BR$5&lt;=((SUM(Main!$F5:$G5)+Main!$H5+Main!$I5+Main!$I9)+Main!$I10)+SUM($B$3:$D$3)),Main!$R10,0)</f>
        <v>0</v>
      </c>
      <c r="BS31" s="2">
        <f>IF(AND('Gantt Chart'!BS$5&gt;((SUM(Main!$F5:$G5)+Main!$H5+Main!$I5+Main!$I9)+SUM($B$3:$D$3)),'Gantt Chart'!BS$5&lt;=((SUM(Main!$F5:$G5)+Main!$H5+Main!$I5+Main!$I9)+Main!$I10)+SUM($B$3:$D$3)),Main!$R10,0)</f>
        <v>0</v>
      </c>
      <c r="BT31" s="2">
        <f>IF(AND('Gantt Chart'!BT$5&gt;((SUM(Main!$F5:$G5)+Main!$H5+Main!$I5+Main!$I9)+SUM($B$3:$D$3)),'Gantt Chart'!BT$5&lt;=((SUM(Main!$F5:$G5)+Main!$H5+Main!$I5+Main!$I9)+Main!$I10)+SUM($B$3:$D$3)),Main!$R10,0)</f>
        <v>0</v>
      </c>
      <c r="BU31" s="2">
        <f>IF(AND('Gantt Chart'!BU$5&gt;((SUM(Main!$F5:$G5)+Main!$H5+Main!$I5+Main!$I9)+SUM($B$3:$D$3)),'Gantt Chart'!BU$5&lt;=((SUM(Main!$F5:$G5)+Main!$H5+Main!$I5+Main!$I9)+Main!$I10)+SUM($B$3:$D$3)),Main!$R10,0)</f>
        <v>0</v>
      </c>
      <c r="BV31" s="2">
        <f>IF(AND('Gantt Chart'!BV$5&gt;((SUM(Main!$F5:$G5)+Main!$H5+Main!$I5+Main!$I9)+SUM($B$3:$D$3)),'Gantt Chart'!BV$5&lt;=((SUM(Main!$F5:$G5)+Main!$H5+Main!$I5+Main!$I9)+Main!$I10)+SUM($B$3:$D$3)),Main!$R10,0)</f>
        <v>0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17938.144329896906</v>
      </c>
      <c r="CG31" s="2">
        <f>IF(AND('Gantt Chart'!CG$5&gt;((SUM(Main!$F5:$G5)+Main!$H5+Main!$I5+Main!$I9)+SUM($B$3:$D$3)),'Gantt Chart'!CG$5&lt;=((SUM(Main!$F5:$G5)+Main!$H5+Main!$I5+Main!$I9)+Main!$I10)+SUM($B$3:$D$3)),Main!$R10,0)</f>
        <v>17938.144329896906</v>
      </c>
      <c r="CH31" s="2">
        <f>IF(AND('Gantt Chart'!CH$5&gt;((SUM(Main!$F5:$G5)+Main!$H5+Main!$I5+Main!$I9)+SUM($B$3:$D$3)),'Gantt Chart'!CH$5&lt;=((SUM(Main!$F5:$G5)+Main!$H5+Main!$I5+Main!$I9)+Main!$I10)+SUM($B$3:$D$3)),Main!$R10,0)</f>
        <v>17938.144329896906</v>
      </c>
      <c r="CI31" s="2">
        <f>IF(AND('Gantt Chart'!CI$5&gt;((SUM(Main!$F5:$G5)+Main!$H5+Main!$I5+Main!$I9)+SUM($B$3:$D$3)),'Gantt Chart'!CI$5&lt;=((SUM(Main!$F5:$G5)+Main!$H5+Main!$I5+Main!$I9)+Main!$I10)+SUM($B$3:$D$3)),Main!$R10,0)</f>
        <v>17938.144329896906</v>
      </c>
      <c r="CJ31" s="2">
        <f>IF(AND('Gantt Chart'!CJ$5&gt;((SUM(Main!$F5:$G5)+Main!$H5+Main!$I5+Main!$I9)+SUM($B$3:$D$3)),'Gantt Chart'!CJ$5&lt;=((SUM(Main!$F5:$G5)+Main!$H5+Main!$I5+Main!$I9)+Main!$I10)+SUM($B$3:$D$3)),Main!$R10,0)</f>
        <v>17938.144329896906</v>
      </c>
      <c r="CK31" s="2">
        <f>IF(AND('Gantt Chart'!CK$5&gt;((SUM(Main!$F5:$G5)+Main!$H5+Main!$I5+Main!$I9)+SUM($B$3:$D$3)),'Gantt Chart'!CK$5&lt;=((SUM(Main!$F5:$G5)+Main!$H5+Main!$I5+Main!$I9)+Main!$I10)+SUM($B$3:$D$3)),Main!$R10,0)</f>
        <v>17938.144329896906</v>
      </c>
      <c r="CL31" s="2">
        <f>IF(AND('Gantt Chart'!CL$5&gt;((SUM(Main!$F5:$G5)+Main!$H5+Main!$I5+Main!$I9)+SUM($B$3:$D$3)),'Gantt Chart'!CL$5&lt;=((SUM(Main!$F5:$G5)+Main!$H5+Main!$I5+Main!$I9)+Main!$I10)+SUM($B$3:$D$3)),Main!$R10,0)</f>
        <v>17938.144329896906</v>
      </c>
      <c r="CM31" s="2">
        <f>IF(AND('Gantt Chart'!CM$5&gt;((SUM(Main!$F5:$G5)+Main!$H5+Main!$I5+Main!$I9)+SUM($B$3:$D$3)),'Gantt Chart'!CM$5&lt;=((SUM(Main!$F5:$G5)+Main!$H5+Main!$I5+Main!$I9)+Main!$I10)+SUM($B$3:$D$3)),Main!$R10,0)</f>
        <v>17938.144329896906</v>
      </c>
      <c r="CN31" s="2">
        <f>IF(AND('Gantt Chart'!CN$5&gt;((SUM(Main!$F5:$G5)+Main!$H5+Main!$I5+Main!$I9)+SUM($B$3:$D$3)),'Gantt Chart'!CN$5&lt;=((SUM(Main!$F5:$G5)+Main!$H5+Main!$I5+Main!$I9)+Main!$I10)+SUM($B$3:$D$3)),Main!$R10,0)</f>
        <v>17938.144329896906</v>
      </c>
      <c r="CO31" s="2">
        <f>IF(AND('Gantt Chart'!CO$5&gt;((SUM(Main!$F5:$G5)+Main!$H5+Main!$I5+Main!$I9)+SUM($B$3:$D$3)),'Gantt Chart'!CO$5&lt;=((SUM(Main!$F5:$G5)+Main!$H5+Main!$I5+Main!$I9)+Main!$I10)+SUM($B$3:$D$3)),Main!$R10,0)</f>
        <v>17938.144329896906</v>
      </c>
      <c r="CP31" s="2">
        <f>IF(AND('Gantt Chart'!CP$5&gt;((SUM(Main!$F5:$G5)+Main!$H5+Main!$I5+Main!$I9)+SUM($B$3:$D$3)),'Gantt Chart'!CP$5&lt;=((SUM(Main!$F5:$G5)+Main!$H5+Main!$I5+Main!$I9)+Main!$I10)+SUM($B$3:$D$3)),Main!$R10,0)</f>
        <v>17938.144329896906</v>
      </c>
      <c r="CQ31" s="2">
        <f>IF(AND('Gantt Chart'!CQ$5&gt;((SUM(Main!$F5:$G5)+Main!$H5+Main!$I5+Main!$I9)+SUM($B$3:$D$3)),'Gantt Chart'!CQ$5&lt;=((SUM(Main!$F5:$G5)+Main!$H5+Main!$I5+Main!$I9)+Main!$I10)+SUM($B$3:$D$3)),Main!$R10,0)</f>
        <v>17938.144329896906</v>
      </c>
      <c r="CR31" s="2">
        <f>IF(AND('Gantt Chart'!CR$5&gt;((SUM(Main!$F5:$G5)+Main!$H5+Main!$I5+Main!$I9)+SUM($B$3:$D$3)),'Gantt Chart'!CR$5&lt;=((SUM(Main!$F5:$G5)+Main!$H5+Main!$I5+Main!$I9)+Main!$I10)+SUM($B$3:$D$3)),Main!$R10,0)</f>
        <v>17938.144329896906</v>
      </c>
      <c r="CS31" s="2">
        <f>IF(AND('Gantt Chart'!CS$5&gt;((SUM(Main!$F5:$G5)+Main!$H5+Main!$I5+Main!$I9)+SUM($B$3:$D$3)),'Gantt Chart'!CS$5&lt;=((SUM(Main!$F5:$G5)+Main!$H5+Main!$I5+Main!$I9)+Main!$I10)+SUM($B$3:$D$3)),Main!$R10,0)</f>
        <v>17938.144329896906</v>
      </c>
      <c r="CT31" s="2">
        <f>IF(AND('Gantt Chart'!CT$5&gt;((SUM(Main!$F5:$G5)+Main!$H5+Main!$I5+Main!$I9)+SUM($B$3:$D$3)),'Gantt Chart'!CT$5&lt;=((SUM(Main!$F5:$G5)+Main!$H5+Main!$I5+Main!$I9)+Main!$I10)+SUM($B$3:$D$3)),Main!$R10,0)</f>
        <v>17938.144329896906</v>
      </c>
      <c r="CU31" s="2">
        <f>IF(AND('Gantt Chart'!CU$5&gt;((SUM(Main!$F5:$G5)+Main!$H5+Main!$I5+Main!$I9)+SUM($B$3:$D$3)),'Gantt Chart'!CU$5&lt;=((SUM(Main!$F5:$G5)+Main!$H5+Main!$I5+Main!$I9)+Main!$I10)+SUM($B$3:$D$3)),Main!$R10,0)</f>
        <v>17938.144329896906</v>
      </c>
      <c r="CV31" s="2">
        <f>IF(AND('Gantt Chart'!CV$5&gt;((SUM(Main!$F5:$G5)+Main!$H5+Main!$I5+Main!$I9)+SUM($B$3:$D$3)),'Gantt Chart'!CV$5&lt;=((SUM(Main!$F5:$G5)+Main!$H5+Main!$I5+Main!$I9)+Main!$I10)+SUM($B$3:$D$3)),Main!$R10,0)</f>
        <v>17938.144329896906</v>
      </c>
      <c r="CW31" s="2">
        <f>IF(AND('Gantt Chart'!CW$5&gt;((SUM(Main!$F5:$G5)+Main!$H5+Main!$I5+Main!$I9)+SUM($B$3:$D$3)),'Gantt Chart'!CW$5&lt;=((SUM(Main!$F5:$G5)+Main!$H5+Main!$I5+Main!$I9)+Main!$I10)+SUM($B$3:$D$3)),Main!$R10,0)</f>
        <v>17938.144329896906</v>
      </c>
      <c r="CX31" s="2">
        <f>IF(AND('Gantt Chart'!CX$5&gt;((SUM(Main!$F5:$G5)+Main!$H5+Main!$I5+Main!$I9)+SUM($B$3:$D$3)),'Gantt Chart'!CX$5&lt;=((SUM(Main!$F5:$G5)+Main!$H5+Main!$I5+Main!$I9)+Main!$I10)+SUM($B$3:$D$3)),Main!$R10,0)</f>
        <v>17938.144329896906</v>
      </c>
      <c r="CY31" s="2">
        <f>IF(AND('Gantt Chart'!CY$5&gt;((SUM(Main!$F5:$G5)+Main!$H5+Main!$I5+Main!$I9)+SUM($B$3:$D$3)),'Gantt Chart'!CY$5&lt;=((SUM(Main!$F5:$G5)+Main!$H5+Main!$I5+Main!$I9)+Main!$I10)+SUM($B$3:$D$3)),Main!$R10,0)</f>
        <v>17938.144329896906</v>
      </c>
      <c r="CZ31" s="2">
        <f>IF(AND('Gantt Chart'!CZ$5&gt;((SUM(Main!$F5:$G5)+Main!$H5+Main!$I5+Main!$I9)+SUM($B$3:$D$3)),'Gantt Chart'!CZ$5&lt;=((SUM(Main!$F5:$G5)+Main!$H5+Main!$I5+Main!$I9)+Main!$I10)+SUM($B$3:$D$3)),Main!$R10,0)</f>
        <v>17938.144329896906</v>
      </c>
      <c r="DA31" s="2">
        <f>IF(AND('Gantt Chart'!DA$5&gt;((SUM(Main!$F5:$G5)+Main!$H5+Main!$I5+Main!$I9)+SUM($B$3:$D$3)),'Gantt Chart'!DA$5&lt;=((SUM(Main!$F5:$G5)+Main!$H5+Main!$I5+Main!$I9)+Main!$I10)+SUM($B$3:$D$3)),Main!$R10,0)</f>
        <v>17938.144329896906</v>
      </c>
      <c r="DB31" s="2">
        <f>IF(AND('Gantt Chart'!DB$5&gt;((SUM(Main!$F5:$G5)+Main!$H5+Main!$I5+Main!$I9)+SUM($B$3:$D$3)),'Gantt Chart'!DB$5&lt;=((SUM(Main!$F5:$G5)+Main!$H5+Main!$I5+Main!$I9)+Main!$I10)+SUM($B$3:$D$3)),Main!$R10,0)</f>
        <v>17938.144329896906</v>
      </c>
      <c r="DC31" s="2">
        <f>IF(AND('Gantt Chart'!DC$5&gt;((SUM(Main!$F5:$G5)+Main!$H5+Main!$I5+Main!$I9)+SUM($B$3:$D$3)),'Gantt Chart'!DC$5&lt;=((SUM(Main!$F5:$G5)+Main!$H5+Main!$I5+Main!$I9)+Main!$I10)+SUM($B$3:$D$3)),Main!$R10,0)</f>
        <v>17938.144329896906</v>
      </c>
      <c r="DD31" s="2">
        <f>IF(AND('Gantt Chart'!DD$5&gt;((SUM(Main!$F5:$G5)+Main!$H5+Main!$I5+Main!$I9)+SUM($B$3:$D$3)),'Gantt Chart'!DD$5&lt;=((SUM(Main!$F5:$G5)+Main!$H5+Main!$I5+Main!$I9)+Main!$I10)+SUM($B$3:$D$3)),Main!$R10,0)</f>
        <v>17938.144329896906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45</v>
      </c>
    </row>
    <row r="32" spans="1:604 5004:16330" s="2" customFormat="1" x14ac:dyDescent="2.0499999999999998">
      <c r="A32" s="19"/>
      <c r="B32" s="2" t="s">
        <v>46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0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0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0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0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0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0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0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0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0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0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0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0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0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0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0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0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0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0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0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0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0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0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0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0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0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0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0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0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0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0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0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0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0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0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0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0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0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0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0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0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0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0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0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0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0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0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0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0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0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0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190789.47368421053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190789.47368421053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190789.47368421053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190789.47368421053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190789.47368421053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190789.47368421053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190789.47368421053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190789.47368421053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190789.47368421053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190789.47368421053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190789.47368421053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190789.47368421053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190789.47368421053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190789.47368421053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190789.47368421053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190789.47368421053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190789.47368421053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190789.47368421053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190789.47368421053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190789.47368421053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190789.47368421053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190789.47368421053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190789.47368421053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190789.47368421053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190789.47368421053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190789.47368421053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190789.47368421053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190789.47368421053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190789.47368421053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190789.47368421053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190789.47368421053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190789.47368421053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190789.47368421053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190789.47368421053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190789.47368421053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190789.47368421053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190789.47368421053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190789.47368421053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190789.47368421053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190789.47368421053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190789.47368421053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190789.47368421053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190789.47368421053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190789.47368421053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190789.47368421053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190789.47368421053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190789.47368421053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190789.47368421053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190789.47368421053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190789.47368421053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190789.47368421053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190789.47368421053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190789.47368421053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190789.47368421053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190789.47368421053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190789.47368421053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190789.47368421053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190789.47368421053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190789.47368421053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190789.47368421053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190789.47368421053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190789.47368421053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190789.47368421053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190789.47368421053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190789.47368421053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190789.47368421053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190789.47368421053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190789.47368421053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190789.47368421053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190789.47368421053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190789.47368421053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190789.47368421053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190789.47368421053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190789.47368421053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190789.47368421053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190789.47368421053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45</v>
      </c>
    </row>
    <row r="33" spans="1:604 5004:5004" s="2" customFormat="1" x14ac:dyDescent="2.0499999999999998">
      <c r="A33" s="19" t="str">
        <f>Main!C11</f>
        <v>N10</v>
      </c>
      <c r="B33" s="2" t="s">
        <v>37</v>
      </c>
      <c r="C33" s="2">
        <v>0</v>
      </c>
      <c r="D33" s="2">
        <f>IF(AND(D$5&gt;=Main!$H11+SUM($B$2:$D$2),D$5&lt;=(SUM(Main!$F11:$G11)+Main!$H11)+SUM($B$2:$D$2)),Main!$Q11,0)</f>
        <v>29312</v>
      </c>
      <c r="E33" s="2">
        <f>IF(AND(E$5&gt;=Main!$H11+SUM($B$2:$D$2),E$5&lt;=(SUM(Main!$F11:$G11)+Main!$H11)+SUM($B$2:$D$2)),Main!$Q11,0)</f>
        <v>29312</v>
      </c>
      <c r="F33" s="2">
        <f>IF(AND(F$5&gt;=Main!$H11+SUM($B$2:$D$2),F$5&lt;=(SUM(Main!$F11:$G11)+Main!$H11)+SUM($B$2:$D$2)),Main!$Q11,0)</f>
        <v>29312</v>
      </c>
      <c r="G33" s="2">
        <f>IF(AND(G$5&gt;=Main!$H11+SUM($B$2:$D$2),G$5&lt;=(SUM(Main!$F11:$G11)+Main!$H11)+SUM($B$2:$D$2)),Main!$Q11,0)</f>
        <v>29312</v>
      </c>
      <c r="H33" s="2">
        <f>IF(AND(H$5&gt;=Main!$H11+SUM($B$2:$D$2),H$5&lt;=(SUM(Main!$F11:$G11)+Main!$H11)+SUM($B$2:$D$2)),Main!$Q11,0)</f>
        <v>29312</v>
      </c>
      <c r="I33" s="2">
        <f>IF(AND(I$5&gt;=Main!$H11+SUM($B$2:$D$2),I$5&lt;=(SUM(Main!$F11:$G11)+Main!$H11)+SUM($B$2:$D$2)),Main!$Q11,0)</f>
        <v>29312</v>
      </c>
      <c r="J33" s="2">
        <f>IF(AND(J$5&gt;=Main!$H11+SUM($B$2:$D$2),J$5&lt;=(SUM(Main!$F11:$G11)+Main!$H11)+SUM($B$2:$D$2)),Main!$Q11,0)</f>
        <v>29312</v>
      </c>
      <c r="K33" s="2">
        <f>IF(AND(K$5&gt;=Main!$H11+SUM($B$2:$D$2),K$5&lt;=(SUM(Main!$F11:$G11)+Main!$H11)+SUM($B$2:$D$2)),Main!$Q11,0)</f>
        <v>29312</v>
      </c>
      <c r="L33" s="2">
        <f>IF(AND(L$5&gt;=Main!$H11+SUM($B$2:$D$2),L$5&lt;=(SUM(Main!$F11:$G11)+Main!$H11)+SUM($B$2:$D$2)),Main!$Q11,0)</f>
        <v>29312</v>
      </c>
      <c r="M33" s="2">
        <f>IF(AND(M$5&gt;=Main!$H11+SUM($B$2:$D$2),M$5&lt;=(SUM(Main!$F11:$G11)+Main!$H11)+SUM($B$2:$D$2)),Main!$Q11,0)</f>
        <v>29312</v>
      </c>
      <c r="N33" s="2">
        <f>IF(AND(N$5&gt;=Main!$H11+SUM($B$2:$D$2),N$5&lt;=(SUM(Main!$F11:$G11)+Main!$H11)+SUM($B$2:$D$2)),Main!$Q11,0)</f>
        <v>29312</v>
      </c>
      <c r="O33" s="2">
        <f>IF(AND(O$5&gt;=Main!$H11+SUM($B$2:$D$2),O$5&lt;=(SUM(Main!$F11:$G11)+Main!$H11)+SUM($B$2:$D$2)),Main!$Q11,0)</f>
        <v>29312</v>
      </c>
      <c r="P33" s="2">
        <f>IF(AND(P$5&gt;=Main!$H11+SUM($B$2:$D$2),P$5&lt;=(SUM(Main!$F11:$G11)+Main!$H11)+SUM($B$2:$D$2)),Main!$Q11,0)</f>
        <v>29312</v>
      </c>
      <c r="Q33" s="2">
        <f>IF(AND(Q$5&gt;=Main!$H11+SUM($B$2:$D$2),Q$5&lt;=(SUM(Main!$F11:$G11)+Main!$H11)+SUM($B$2:$D$2)),Main!$Q11,0)</f>
        <v>29312</v>
      </c>
      <c r="R33" s="2">
        <f>IF(AND(R$5&gt;=Main!$H11+SUM($B$2:$D$2),R$5&lt;=(SUM(Main!$F11:$G11)+Main!$H11)+SUM($B$2:$D$2)),Main!$Q11,0)</f>
        <v>29312</v>
      </c>
      <c r="S33" s="2">
        <f>IF(AND(S$5&gt;=Main!$H11+SUM($B$2:$D$2),S$5&lt;=(SUM(Main!$F11:$G11)+Main!$H11)+SUM($B$2:$D$2)),Main!$Q11,0)</f>
        <v>29312</v>
      </c>
      <c r="T33" s="2">
        <f>IF(AND(T$5&gt;=Main!$H11+SUM($B$2:$D$2),T$5&lt;=(SUM(Main!$F11:$G11)+Main!$H11)+SUM($B$2:$D$2)),Main!$Q11,0)</f>
        <v>29312</v>
      </c>
      <c r="U33" s="2">
        <f>IF(AND(U$5&gt;=Main!$H11+SUM($B$2:$D$2),U$5&lt;=(SUM(Main!$F11:$G11)+Main!$H11)+SUM($B$2:$D$2)),Main!$Q11,0)</f>
        <v>29312</v>
      </c>
      <c r="V33" s="2">
        <f>IF(AND(V$5&gt;=Main!$H11+SUM($B$2:$D$2),V$5&lt;=(SUM(Main!$F11:$G11)+Main!$H11)+SUM($B$2:$D$2)),Main!$Q11,0)</f>
        <v>29312</v>
      </c>
      <c r="W33" s="2">
        <f>IF(AND(W$5&gt;=Main!$H11+SUM($B$2:$D$2),W$5&lt;=(SUM(Main!$F11:$G11)+Main!$H11)+SUM($B$2:$D$2)),Main!$Q11,0)</f>
        <v>29312</v>
      </c>
      <c r="X33" s="2">
        <f>IF(AND(X$5&gt;=Main!$H11+SUM($B$2:$D$2),X$5&lt;=(SUM(Main!$F11:$G11)+Main!$H11)+SUM($B$2:$D$2)),Main!$Q11,0)</f>
        <v>29312</v>
      </c>
      <c r="Y33" s="2">
        <f>IF(AND(Y$5&gt;=Main!$H11+SUM($B$2:$D$2),Y$5&lt;=(SUM(Main!$F11:$G11)+Main!$H11)+SUM($B$2:$D$2)),Main!$Q11,0)</f>
        <v>29312</v>
      </c>
      <c r="Z33" s="2">
        <f>IF(AND(Z$5&gt;=Main!$H11+SUM($B$2:$D$2),Z$5&lt;=(SUM(Main!$F11:$G11)+Main!$H11)+SUM($B$2:$D$2)),Main!$Q11,0)</f>
        <v>29312</v>
      </c>
      <c r="AA33" s="2">
        <f>IF(AND(AA$5&gt;=Main!$H11+SUM($B$2:$D$2),AA$5&lt;=(SUM(Main!$F11:$G11)+Main!$H11)+SUM($B$2:$D$2)),Main!$Q11,0)</f>
        <v>29312</v>
      </c>
      <c r="AB33" s="2">
        <f>IF(AND(AB$5&gt;=Main!$H11+SUM($B$2:$D$2),AB$5&lt;=(SUM(Main!$F11:$G11)+Main!$H11)+SUM($B$2:$D$2)),Main!$Q11,0)</f>
        <v>29312</v>
      </c>
      <c r="AC33" s="2">
        <f>IF(AND(AC$5&gt;=Main!$H11+SUM($B$2:$D$2),AC$5&lt;=(SUM(Main!$F11:$G11)+Main!$H11)+SUM($B$2:$D$2)),Main!$Q11,0)</f>
        <v>29312</v>
      </c>
      <c r="AD33" s="2">
        <f>IF(AND(AD$5&gt;=Main!$H11+SUM($B$2:$D$2),AD$5&lt;=(SUM(Main!$F11:$G11)+Main!$H11)+SUM($B$2:$D$2)),Main!$Q11,0)</f>
        <v>29312</v>
      </c>
      <c r="AE33" s="2">
        <f>IF(AND(AE$5&gt;=Main!$H11+SUM($B$2:$D$2),AE$5&lt;=(SUM(Main!$F11:$G11)+Main!$H11)+SUM($B$2:$D$2)),Main!$Q11,0)</f>
        <v>29312</v>
      </c>
      <c r="AF33" s="2">
        <f>IF(AND(AF$5&gt;=Main!$H11+SUM($B$2:$D$2),AF$5&lt;=(SUM(Main!$F11:$G11)+Main!$H11)+SUM($B$2:$D$2)),Main!$Q11,0)</f>
        <v>29312</v>
      </c>
      <c r="AG33" s="2">
        <f>IF(AND(AG$5&gt;=Main!$H11+SUM($B$2:$D$2),AG$5&lt;=(SUM(Main!$F11:$G11)+Main!$H11)+SUM($B$2:$D$2)),Main!$Q11,0)</f>
        <v>29312</v>
      </c>
      <c r="AH33" s="2">
        <f>IF(AND(AH$5&gt;=Main!$H11+SUM($B$2:$D$2),AH$5&lt;=(SUM(Main!$F11:$G11)+Main!$H11)+SUM($B$2:$D$2)),Main!$Q11,0)</f>
        <v>29312</v>
      </c>
      <c r="AI33" s="2">
        <f>IF(AND(AI$5&gt;=Main!$H11+SUM($B$2:$D$2),AI$5&lt;=(SUM(Main!$F11:$G11)+Main!$H11)+SUM($B$2:$D$2)),Main!$Q11,0)</f>
        <v>29312</v>
      </c>
      <c r="AJ33" s="2">
        <f>IF(AND(AJ$5&gt;=Main!$H11+SUM($B$2:$D$2),AJ$5&lt;=(SUM(Main!$F11:$G11)+Main!$H11)+SUM($B$2:$D$2)),Main!$Q11,0)</f>
        <v>0</v>
      </c>
      <c r="AK33" s="2">
        <f>IF(AND(AK$5&gt;=Main!$H11+SUM($B$2:$D$2),AK$5&lt;=(SUM(Main!$F11:$G11)+Main!$H11)+SUM($B$2:$D$2)),Main!$Q11,0)</f>
        <v>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45</v>
      </c>
      <c r="GJL33" s="1"/>
    </row>
    <row r="34" spans="1:604 5004:5004" s="2" customFormat="1" x14ac:dyDescent="2.0499999999999998">
      <c r="A34" s="19"/>
      <c r="B34" s="2" t="s">
        <v>15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0</v>
      </c>
      <c r="AY34" s="2">
        <f>IF(AND('Gantt Chart'!AY$5&gt;((SUM(Main!$F5:$G5)+Main!$H5+Main!$I5+Main!$I9)+SUM($B$3:$D$3)),'Gantt Chart'!AY$5&lt;=((SUM(Main!$F5:$G5)+Main!$H5+Main!$I5+Main!$I9)+Main!$I11)+SUM($B$3:$D$3)),Main!$R11,0)</f>
        <v>0</v>
      </c>
      <c r="AZ34" s="2">
        <f>IF(AND('Gantt Chart'!AZ$5&gt;((SUM(Main!$F5:$G5)+Main!$H5+Main!$I5+Main!$I9)+SUM($B$3:$D$3)),'Gantt Chart'!AZ$5&lt;=((SUM(Main!$F5:$G5)+Main!$H5+Main!$I5+Main!$I9)+Main!$I11)+SUM($B$3:$D$3)),Main!$R11,0)</f>
        <v>0</v>
      </c>
      <c r="BA34" s="2">
        <f>IF(AND('Gantt Chart'!BA$5&gt;((SUM(Main!$F5:$G5)+Main!$H5+Main!$I5+Main!$I9)+SUM($B$3:$D$3)),'Gantt Chart'!BA$5&lt;=((SUM(Main!$F5:$G5)+Main!$H5+Main!$I5+Main!$I9)+Main!$I11)+SUM($B$3:$D$3)),Main!$R11,0)</f>
        <v>0</v>
      </c>
      <c r="BB34" s="2">
        <f>IF(AND('Gantt Chart'!BB$5&gt;((SUM(Main!$F5:$G5)+Main!$H5+Main!$I5+Main!$I9)+SUM($B$3:$D$3)),'Gantt Chart'!BB$5&lt;=((SUM(Main!$F5:$G5)+Main!$H5+Main!$I5+Main!$I9)+Main!$I11)+SUM($B$3:$D$3)),Main!$R11,0)</f>
        <v>0</v>
      </c>
      <c r="BC34" s="2">
        <f>IF(AND('Gantt Chart'!BC$5&gt;((SUM(Main!$F5:$G5)+Main!$H5+Main!$I5+Main!$I9)+SUM($B$3:$D$3)),'Gantt Chart'!BC$5&lt;=((SUM(Main!$F5:$G5)+Main!$H5+Main!$I5+Main!$I9)+Main!$I11)+SUM($B$3:$D$3)),Main!$R11,0)</f>
        <v>0</v>
      </c>
      <c r="BD34" s="2">
        <f>IF(AND('Gantt Chart'!BD$5&gt;((SUM(Main!$F5:$G5)+Main!$H5+Main!$I5+Main!$I9)+SUM($B$3:$D$3)),'Gantt Chart'!BD$5&lt;=((SUM(Main!$F5:$G5)+Main!$H5+Main!$I5+Main!$I9)+Main!$I11)+SUM($B$3:$D$3)),Main!$R11,0)</f>
        <v>0</v>
      </c>
      <c r="BE34" s="2">
        <f>IF(AND('Gantt Chart'!BE$5&gt;((SUM(Main!$F5:$G5)+Main!$H5+Main!$I5+Main!$I9)+SUM($B$3:$D$3)),'Gantt Chart'!BE$5&lt;=((SUM(Main!$F5:$G5)+Main!$H5+Main!$I5+Main!$I9)+Main!$I11)+SUM($B$3:$D$3)),Main!$R11,0)</f>
        <v>0</v>
      </c>
      <c r="BF34" s="2">
        <f>IF(AND('Gantt Chart'!BF$5&gt;((SUM(Main!$F5:$G5)+Main!$H5+Main!$I5+Main!$I9)+SUM($B$3:$D$3)),'Gantt Chart'!BF$5&lt;=((SUM(Main!$F5:$G5)+Main!$H5+Main!$I5+Main!$I9)+Main!$I11)+SUM($B$3:$D$3)),Main!$R11,0)</f>
        <v>0</v>
      </c>
      <c r="BG34" s="2">
        <f>IF(AND('Gantt Chart'!BG$5&gt;((SUM(Main!$F5:$G5)+Main!$H5+Main!$I5+Main!$I9)+SUM($B$3:$D$3)),'Gantt Chart'!BG$5&lt;=((SUM(Main!$F5:$G5)+Main!$H5+Main!$I5+Main!$I9)+Main!$I11)+SUM($B$3:$D$3)),Main!$R11,0)</f>
        <v>0</v>
      </c>
      <c r="BH34" s="2">
        <f>IF(AND('Gantt Chart'!BH$5&gt;((SUM(Main!$F5:$G5)+Main!$H5+Main!$I5+Main!$I9)+SUM($B$3:$D$3)),'Gantt Chart'!BH$5&lt;=((SUM(Main!$F5:$G5)+Main!$H5+Main!$I5+Main!$I9)+Main!$I11)+SUM($B$3:$D$3)),Main!$R11,0)</f>
        <v>0</v>
      </c>
      <c r="BI34" s="2">
        <f>IF(AND('Gantt Chart'!BI$5&gt;((SUM(Main!$F5:$G5)+Main!$H5+Main!$I5+Main!$I9)+SUM($B$3:$D$3)),'Gantt Chart'!BI$5&lt;=((SUM(Main!$F5:$G5)+Main!$H5+Main!$I5+Main!$I9)+Main!$I11)+SUM($B$3:$D$3)),Main!$R11,0)</f>
        <v>0</v>
      </c>
      <c r="BJ34" s="2">
        <f>IF(AND('Gantt Chart'!BJ$5&gt;((SUM(Main!$F5:$G5)+Main!$H5+Main!$I5+Main!$I9)+SUM($B$3:$D$3)),'Gantt Chart'!BJ$5&lt;=((SUM(Main!$F5:$G5)+Main!$H5+Main!$I5+Main!$I9)+Main!$I11)+SUM($B$3:$D$3)),Main!$R11,0)</f>
        <v>0</v>
      </c>
      <c r="BK34" s="2">
        <f>IF(AND('Gantt Chart'!BK$5&gt;((SUM(Main!$F5:$G5)+Main!$H5+Main!$I5+Main!$I9)+SUM($B$3:$D$3)),'Gantt Chart'!BK$5&lt;=((SUM(Main!$F5:$G5)+Main!$H5+Main!$I5+Main!$I9)+Main!$I11)+SUM($B$3:$D$3)),Main!$R11,0)</f>
        <v>0</v>
      </c>
      <c r="BL34" s="2">
        <f>IF(AND('Gantt Chart'!BL$5&gt;((SUM(Main!$F5:$G5)+Main!$H5+Main!$I5+Main!$I9)+SUM($B$3:$D$3)),'Gantt Chart'!BL$5&lt;=((SUM(Main!$F5:$G5)+Main!$H5+Main!$I5+Main!$I9)+Main!$I11)+SUM($B$3:$D$3)),Main!$R11,0)</f>
        <v>0</v>
      </c>
      <c r="BM34" s="2">
        <f>IF(AND('Gantt Chart'!BM$5&gt;((SUM(Main!$F5:$G5)+Main!$H5+Main!$I5+Main!$I9)+SUM($B$3:$D$3)),'Gantt Chart'!BM$5&lt;=((SUM(Main!$F5:$G5)+Main!$H5+Main!$I5+Main!$I9)+Main!$I11)+SUM($B$3:$D$3)),Main!$R11,0)</f>
        <v>0</v>
      </c>
      <c r="BN34" s="2">
        <f>IF(AND('Gantt Chart'!BN$5&gt;((SUM(Main!$F5:$G5)+Main!$H5+Main!$I5+Main!$I9)+SUM($B$3:$D$3)),'Gantt Chart'!BN$5&lt;=((SUM(Main!$F5:$G5)+Main!$H5+Main!$I5+Main!$I9)+Main!$I11)+SUM($B$3:$D$3)),Main!$R11,0)</f>
        <v>0</v>
      </c>
      <c r="BO34" s="2">
        <f>IF(AND('Gantt Chart'!BO$5&gt;((SUM(Main!$F5:$G5)+Main!$H5+Main!$I5+Main!$I9)+SUM($B$3:$D$3)),'Gantt Chart'!BO$5&lt;=((SUM(Main!$F5:$G5)+Main!$H5+Main!$I5+Main!$I9)+Main!$I11)+SUM($B$3:$D$3)),Main!$R11,0)</f>
        <v>0</v>
      </c>
      <c r="BP34" s="2">
        <f>IF(AND('Gantt Chart'!BP$5&gt;((SUM(Main!$F5:$G5)+Main!$H5+Main!$I5+Main!$I9)+SUM($B$3:$D$3)),'Gantt Chart'!BP$5&lt;=((SUM(Main!$F5:$G5)+Main!$H5+Main!$I5+Main!$I9)+Main!$I11)+SUM($B$3:$D$3)),Main!$R11,0)</f>
        <v>0</v>
      </c>
      <c r="BQ34" s="2">
        <f>IF(AND('Gantt Chart'!BQ$5&gt;((SUM(Main!$F5:$G5)+Main!$H5+Main!$I5+Main!$I9)+SUM($B$3:$D$3)),'Gantt Chart'!BQ$5&lt;=((SUM(Main!$F5:$G5)+Main!$H5+Main!$I5+Main!$I9)+Main!$I11)+SUM($B$3:$D$3)),Main!$R11,0)</f>
        <v>0</v>
      </c>
      <c r="BR34" s="2">
        <f>IF(AND('Gantt Chart'!BR$5&gt;((SUM(Main!$F5:$G5)+Main!$H5+Main!$I5+Main!$I9)+SUM($B$3:$D$3)),'Gantt Chart'!BR$5&lt;=((SUM(Main!$F5:$G5)+Main!$H5+Main!$I5+Main!$I9)+Main!$I11)+SUM($B$3:$D$3)),Main!$R11,0)</f>
        <v>0</v>
      </c>
      <c r="BS34" s="2">
        <f>IF(AND('Gantt Chart'!BS$5&gt;((SUM(Main!$F5:$G5)+Main!$H5+Main!$I5+Main!$I9)+SUM($B$3:$D$3)),'Gantt Chart'!BS$5&lt;=((SUM(Main!$F5:$G5)+Main!$H5+Main!$I5+Main!$I9)+Main!$I11)+SUM($B$3:$D$3)),Main!$R11,0)</f>
        <v>0</v>
      </c>
      <c r="BT34" s="2">
        <f>IF(AND('Gantt Chart'!BT$5&gt;((SUM(Main!$F5:$G5)+Main!$H5+Main!$I5+Main!$I9)+SUM($B$3:$D$3)),'Gantt Chart'!BT$5&lt;=((SUM(Main!$F5:$G5)+Main!$H5+Main!$I5+Main!$I9)+Main!$I11)+SUM($B$3:$D$3)),Main!$R11,0)</f>
        <v>0</v>
      </c>
      <c r="BU34" s="2">
        <f>IF(AND('Gantt Chart'!BU$5&gt;((SUM(Main!$F5:$G5)+Main!$H5+Main!$I5+Main!$I9)+SUM($B$3:$D$3)),'Gantt Chart'!BU$5&lt;=((SUM(Main!$F5:$G5)+Main!$H5+Main!$I5+Main!$I9)+Main!$I11)+SUM($B$3:$D$3)),Main!$R11,0)</f>
        <v>0</v>
      </c>
      <c r="BV34" s="2">
        <f>IF(AND('Gantt Chart'!BV$5&gt;((SUM(Main!$F5:$G5)+Main!$H5+Main!$I5+Main!$I9)+SUM($B$3:$D$3)),'Gantt Chart'!BV$5&lt;=((SUM(Main!$F5:$G5)+Main!$H5+Main!$I5+Main!$I9)+Main!$I11)+SUM($B$3:$D$3)),Main!$R11,0)</f>
        <v>0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19051.546391752578</v>
      </c>
      <c r="CG34" s="2">
        <f>IF(AND('Gantt Chart'!CG$5&gt;((SUM(Main!$F5:$G5)+Main!$H5+Main!$I5+Main!$I9)+SUM($B$3:$D$3)),'Gantt Chart'!CG$5&lt;=((SUM(Main!$F5:$G5)+Main!$H5+Main!$I5+Main!$I9)+Main!$I11)+SUM($B$3:$D$3)),Main!$R11,0)</f>
        <v>19051.546391752578</v>
      </c>
      <c r="CH34" s="2">
        <f>IF(AND('Gantt Chart'!CH$5&gt;((SUM(Main!$F5:$G5)+Main!$H5+Main!$I5+Main!$I9)+SUM($B$3:$D$3)),'Gantt Chart'!CH$5&lt;=((SUM(Main!$F5:$G5)+Main!$H5+Main!$I5+Main!$I9)+Main!$I11)+SUM($B$3:$D$3)),Main!$R11,0)</f>
        <v>19051.546391752578</v>
      </c>
      <c r="CI34" s="2">
        <f>IF(AND('Gantt Chart'!CI$5&gt;((SUM(Main!$F5:$G5)+Main!$H5+Main!$I5+Main!$I9)+SUM($B$3:$D$3)),'Gantt Chart'!CI$5&lt;=((SUM(Main!$F5:$G5)+Main!$H5+Main!$I5+Main!$I9)+Main!$I11)+SUM($B$3:$D$3)),Main!$R11,0)</f>
        <v>19051.546391752578</v>
      </c>
      <c r="CJ34" s="2">
        <f>IF(AND('Gantt Chart'!CJ$5&gt;((SUM(Main!$F5:$G5)+Main!$H5+Main!$I5+Main!$I9)+SUM($B$3:$D$3)),'Gantt Chart'!CJ$5&lt;=((SUM(Main!$F5:$G5)+Main!$H5+Main!$I5+Main!$I9)+Main!$I11)+SUM($B$3:$D$3)),Main!$R11,0)</f>
        <v>19051.546391752578</v>
      </c>
      <c r="CK34" s="2">
        <f>IF(AND('Gantt Chart'!CK$5&gt;((SUM(Main!$F5:$G5)+Main!$H5+Main!$I5+Main!$I9)+SUM($B$3:$D$3)),'Gantt Chart'!CK$5&lt;=((SUM(Main!$F5:$G5)+Main!$H5+Main!$I5+Main!$I9)+Main!$I11)+SUM($B$3:$D$3)),Main!$R11,0)</f>
        <v>19051.546391752578</v>
      </c>
      <c r="CL34" s="2">
        <f>IF(AND('Gantt Chart'!CL$5&gt;((SUM(Main!$F5:$G5)+Main!$H5+Main!$I5+Main!$I9)+SUM($B$3:$D$3)),'Gantt Chart'!CL$5&lt;=((SUM(Main!$F5:$G5)+Main!$H5+Main!$I5+Main!$I9)+Main!$I11)+SUM($B$3:$D$3)),Main!$R11,0)</f>
        <v>19051.546391752578</v>
      </c>
      <c r="CM34" s="2">
        <f>IF(AND('Gantt Chart'!CM$5&gt;((SUM(Main!$F5:$G5)+Main!$H5+Main!$I5+Main!$I9)+SUM($B$3:$D$3)),'Gantt Chart'!CM$5&lt;=((SUM(Main!$F5:$G5)+Main!$H5+Main!$I5+Main!$I9)+Main!$I11)+SUM($B$3:$D$3)),Main!$R11,0)</f>
        <v>19051.546391752578</v>
      </c>
      <c r="CN34" s="2">
        <f>IF(AND('Gantt Chart'!CN$5&gt;((SUM(Main!$F5:$G5)+Main!$H5+Main!$I5+Main!$I9)+SUM($B$3:$D$3)),'Gantt Chart'!CN$5&lt;=((SUM(Main!$F5:$G5)+Main!$H5+Main!$I5+Main!$I9)+Main!$I11)+SUM($B$3:$D$3)),Main!$R11,0)</f>
        <v>19051.546391752578</v>
      </c>
      <c r="CO34" s="2">
        <f>IF(AND('Gantt Chart'!CO$5&gt;((SUM(Main!$F5:$G5)+Main!$H5+Main!$I5+Main!$I9)+SUM($B$3:$D$3)),'Gantt Chart'!CO$5&lt;=((SUM(Main!$F5:$G5)+Main!$H5+Main!$I5+Main!$I9)+Main!$I11)+SUM($B$3:$D$3)),Main!$R11,0)</f>
        <v>19051.546391752578</v>
      </c>
      <c r="CP34" s="2">
        <f>IF(AND('Gantt Chart'!CP$5&gt;((SUM(Main!$F5:$G5)+Main!$H5+Main!$I5+Main!$I9)+SUM($B$3:$D$3)),'Gantt Chart'!CP$5&lt;=((SUM(Main!$F5:$G5)+Main!$H5+Main!$I5+Main!$I9)+Main!$I11)+SUM($B$3:$D$3)),Main!$R11,0)</f>
        <v>19051.546391752578</v>
      </c>
      <c r="CQ34" s="2">
        <f>IF(AND('Gantt Chart'!CQ$5&gt;((SUM(Main!$F5:$G5)+Main!$H5+Main!$I5+Main!$I9)+SUM($B$3:$D$3)),'Gantt Chart'!CQ$5&lt;=((SUM(Main!$F5:$G5)+Main!$H5+Main!$I5+Main!$I9)+Main!$I11)+SUM($B$3:$D$3)),Main!$R11,0)</f>
        <v>19051.546391752578</v>
      </c>
      <c r="CR34" s="2">
        <f>IF(AND('Gantt Chart'!CR$5&gt;((SUM(Main!$F5:$G5)+Main!$H5+Main!$I5+Main!$I9)+SUM($B$3:$D$3)),'Gantt Chart'!CR$5&lt;=((SUM(Main!$F5:$G5)+Main!$H5+Main!$I5+Main!$I9)+Main!$I11)+SUM($B$3:$D$3)),Main!$R11,0)</f>
        <v>19051.546391752578</v>
      </c>
      <c r="CS34" s="2">
        <f>IF(AND('Gantt Chart'!CS$5&gt;((SUM(Main!$F5:$G5)+Main!$H5+Main!$I5+Main!$I9)+SUM($B$3:$D$3)),'Gantt Chart'!CS$5&lt;=((SUM(Main!$F5:$G5)+Main!$H5+Main!$I5+Main!$I9)+Main!$I11)+SUM($B$3:$D$3)),Main!$R11,0)</f>
        <v>19051.546391752578</v>
      </c>
      <c r="CT34" s="2">
        <f>IF(AND('Gantt Chart'!CT$5&gt;((SUM(Main!$F5:$G5)+Main!$H5+Main!$I5+Main!$I9)+SUM($B$3:$D$3)),'Gantt Chart'!CT$5&lt;=((SUM(Main!$F5:$G5)+Main!$H5+Main!$I5+Main!$I9)+Main!$I11)+SUM($B$3:$D$3)),Main!$R11,0)</f>
        <v>19051.546391752578</v>
      </c>
      <c r="CU34" s="2">
        <f>IF(AND('Gantt Chart'!CU$5&gt;((SUM(Main!$F5:$G5)+Main!$H5+Main!$I5+Main!$I9)+SUM($B$3:$D$3)),'Gantt Chart'!CU$5&lt;=((SUM(Main!$F5:$G5)+Main!$H5+Main!$I5+Main!$I9)+Main!$I11)+SUM($B$3:$D$3)),Main!$R11,0)</f>
        <v>19051.546391752578</v>
      </c>
      <c r="CV34" s="2">
        <f>IF(AND('Gantt Chart'!CV$5&gt;((SUM(Main!$F5:$G5)+Main!$H5+Main!$I5+Main!$I9)+SUM($B$3:$D$3)),'Gantt Chart'!CV$5&lt;=((SUM(Main!$F5:$G5)+Main!$H5+Main!$I5+Main!$I9)+Main!$I11)+SUM($B$3:$D$3)),Main!$R11,0)</f>
        <v>19051.546391752578</v>
      </c>
      <c r="CW34" s="2">
        <f>IF(AND('Gantt Chart'!CW$5&gt;((SUM(Main!$F5:$G5)+Main!$H5+Main!$I5+Main!$I9)+SUM($B$3:$D$3)),'Gantt Chart'!CW$5&lt;=((SUM(Main!$F5:$G5)+Main!$H5+Main!$I5+Main!$I9)+Main!$I11)+SUM($B$3:$D$3)),Main!$R11,0)</f>
        <v>19051.546391752578</v>
      </c>
      <c r="CX34" s="2">
        <f>IF(AND('Gantt Chart'!CX$5&gt;((SUM(Main!$F5:$G5)+Main!$H5+Main!$I5+Main!$I9)+SUM($B$3:$D$3)),'Gantt Chart'!CX$5&lt;=((SUM(Main!$F5:$G5)+Main!$H5+Main!$I5+Main!$I9)+Main!$I11)+SUM($B$3:$D$3)),Main!$R11,0)</f>
        <v>19051.546391752578</v>
      </c>
      <c r="CY34" s="2">
        <f>IF(AND('Gantt Chart'!CY$5&gt;((SUM(Main!$F5:$G5)+Main!$H5+Main!$I5+Main!$I9)+SUM($B$3:$D$3)),'Gantt Chart'!CY$5&lt;=((SUM(Main!$F5:$G5)+Main!$H5+Main!$I5+Main!$I9)+Main!$I11)+SUM($B$3:$D$3)),Main!$R11,0)</f>
        <v>19051.546391752578</v>
      </c>
      <c r="CZ34" s="2">
        <f>IF(AND('Gantt Chart'!CZ$5&gt;((SUM(Main!$F5:$G5)+Main!$H5+Main!$I5+Main!$I9)+SUM($B$3:$D$3)),'Gantt Chart'!CZ$5&lt;=((SUM(Main!$F5:$G5)+Main!$H5+Main!$I5+Main!$I9)+Main!$I11)+SUM($B$3:$D$3)),Main!$R11,0)</f>
        <v>19051.546391752578</v>
      </c>
      <c r="DA34" s="2">
        <f>IF(AND('Gantt Chart'!DA$5&gt;((SUM(Main!$F5:$G5)+Main!$H5+Main!$I5+Main!$I9)+SUM($B$3:$D$3)),'Gantt Chart'!DA$5&lt;=((SUM(Main!$F5:$G5)+Main!$H5+Main!$I5+Main!$I9)+Main!$I11)+SUM($B$3:$D$3)),Main!$R11,0)</f>
        <v>19051.546391752578</v>
      </c>
      <c r="DB34" s="2">
        <f>IF(AND('Gantt Chart'!DB$5&gt;((SUM(Main!$F5:$G5)+Main!$H5+Main!$I5+Main!$I9)+SUM($B$3:$D$3)),'Gantt Chart'!DB$5&lt;=((SUM(Main!$F5:$G5)+Main!$H5+Main!$I5+Main!$I9)+Main!$I11)+SUM($B$3:$D$3)),Main!$R11,0)</f>
        <v>19051.546391752578</v>
      </c>
      <c r="DC34" s="2">
        <f>IF(AND('Gantt Chart'!DC$5&gt;((SUM(Main!$F5:$G5)+Main!$H5+Main!$I5+Main!$I9)+SUM($B$3:$D$3)),'Gantt Chart'!DC$5&lt;=((SUM(Main!$F5:$G5)+Main!$H5+Main!$I5+Main!$I9)+Main!$I11)+SUM($B$3:$D$3)),Main!$R11,0)</f>
        <v>19051.546391752578</v>
      </c>
      <c r="DD34" s="2">
        <f>IF(AND('Gantt Chart'!DD$5&gt;((SUM(Main!$F5:$G5)+Main!$H5+Main!$I5+Main!$I9)+SUM($B$3:$D$3)),'Gantt Chart'!DD$5&lt;=((SUM(Main!$F5:$G5)+Main!$H5+Main!$I5+Main!$I9)+Main!$I11)+SUM($B$3:$D$3)),Main!$R11,0)</f>
        <v>19051.546391752578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45</v>
      </c>
      <c r="GJL34" s="1"/>
    </row>
    <row r="35" spans="1:604 5004:5004" s="2" customFormat="1" x14ac:dyDescent="2.0499999999999998">
      <c r="A35" s="19"/>
      <c r="B35" s="2" t="s">
        <v>46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202631.57894736843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202631.57894736843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202631.57894736843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202631.57894736843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202631.57894736843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202631.57894736843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202631.57894736843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202631.57894736843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202631.57894736843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202631.57894736843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202631.57894736843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202631.57894736843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202631.57894736843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202631.57894736843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202631.57894736843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202631.57894736843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202631.57894736843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202631.57894736843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202631.57894736843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202631.57894736843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202631.57894736843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202631.57894736843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202631.57894736843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202631.57894736843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202631.57894736843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202631.57894736843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202631.57894736843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202631.57894736843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202631.57894736843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202631.57894736843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202631.57894736843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202631.57894736843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202631.57894736843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202631.57894736843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202631.57894736843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202631.57894736843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202631.57894736843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202631.57894736843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202631.57894736843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202631.57894736843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202631.57894736843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202631.57894736843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202631.57894736843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202631.57894736843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202631.57894736843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202631.57894736843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202631.57894736843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202631.57894736843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202631.57894736843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202631.57894736843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202631.57894736843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202631.57894736843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202631.57894736843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202631.57894736843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202631.57894736843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202631.57894736843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202631.57894736843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202631.57894736843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202631.57894736843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202631.57894736843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202631.57894736843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202631.57894736843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202631.57894736843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202631.57894736843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202631.57894736843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202631.57894736843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202631.57894736843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202631.57894736843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202631.57894736843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202631.57894736843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202631.57894736843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202631.57894736843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202631.57894736843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202631.57894736843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202631.57894736843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202631.57894736843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45</v>
      </c>
      <c r="GJL35" s="1"/>
    </row>
    <row r="36" spans="1:604 5004:5004" s="2" customFormat="1" x14ac:dyDescent="2.0499999999999998">
      <c r="A36" s="19" t="str">
        <f>Main!C12</f>
        <v>N11</v>
      </c>
      <c r="B36" s="2" t="s">
        <v>37</v>
      </c>
      <c r="C36" s="2">
        <v>0</v>
      </c>
      <c r="D36" s="2">
        <f>IF(AND(D$5&gt;=Main!$H12+SUM($B$2:$D$2),D$5&lt;=(SUM(Main!$F12:$G12)+Main!$H12)+SUM($B$2:$D$2)),Main!$Q12,0)</f>
        <v>34944</v>
      </c>
      <c r="E36" s="2">
        <f>IF(AND(E$5&gt;=Main!$H12+SUM($B$2:$D$2),E$5&lt;=(SUM(Main!$F12:$G12)+Main!$H12)+SUM($B$2:$D$2)),Main!$Q12,0)</f>
        <v>34944</v>
      </c>
      <c r="F36" s="2">
        <f>IF(AND(F$5&gt;=Main!$H12+SUM($B$2:$D$2),F$5&lt;=(SUM(Main!$F12:$G12)+Main!$H12)+SUM($B$2:$D$2)),Main!$Q12,0)</f>
        <v>34944</v>
      </c>
      <c r="G36" s="2">
        <f>IF(AND(G$5&gt;=Main!$H12+SUM($B$2:$D$2),G$5&lt;=(SUM(Main!$F12:$G12)+Main!$H12)+SUM($B$2:$D$2)),Main!$Q12,0)</f>
        <v>34944</v>
      </c>
      <c r="H36" s="2">
        <f>IF(AND(H$5&gt;=Main!$H12+SUM($B$2:$D$2),H$5&lt;=(SUM(Main!$F12:$G12)+Main!$H12)+SUM($B$2:$D$2)),Main!$Q12,0)</f>
        <v>34944</v>
      </c>
      <c r="I36" s="2">
        <f>IF(AND(I$5&gt;=Main!$H12+SUM($B$2:$D$2),I$5&lt;=(SUM(Main!$F12:$G12)+Main!$H12)+SUM($B$2:$D$2)),Main!$Q12,0)</f>
        <v>34944</v>
      </c>
      <c r="J36" s="2">
        <f>IF(AND(J$5&gt;=Main!$H12+SUM($B$2:$D$2),J$5&lt;=(SUM(Main!$F12:$G12)+Main!$H12)+SUM($B$2:$D$2)),Main!$Q12,0)</f>
        <v>34944</v>
      </c>
      <c r="K36" s="2">
        <f>IF(AND(K$5&gt;=Main!$H12+SUM($B$2:$D$2),K$5&lt;=(SUM(Main!$F12:$G12)+Main!$H12)+SUM($B$2:$D$2)),Main!$Q12,0)</f>
        <v>34944</v>
      </c>
      <c r="L36" s="2">
        <f>IF(AND(L$5&gt;=Main!$H12+SUM($B$2:$D$2),L$5&lt;=(SUM(Main!$F12:$G12)+Main!$H12)+SUM($B$2:$D$2)),Main!$Q12,0)</f>
        <v>34944</v>
      </c>
      <c r="M36" s="2">
        <f>IF(AND(M$5&gt;=Main!$H12+SUM($B$2:$D$2),M$5&lt;=(SUM(Main!$F12:$G12)+Main!$H12)+SUM($B$2:$D$2)),Main!$Q12,0)</f>
        <v>34944</v>
      </c>
      <c r="N36" s="2">
        <f>IF(AND(N$5&gt;=Main!$H12+SUM($B$2:$D$2),N$5&lt;=(SUM(Main!$F12:$G12)+Main!$H12)+SUM($B$2:$D$2)),Main!$Q12,0)</f>
        <v>34944</v>
      </c>
      <c r="O36" s="2">
        <f>IF(AND(O$5&gt;=Main!$H12+SUM($B$2:$D$2),O$5&lt;=(SUM(Main!$F12:$G12)+Main!$H12)+SUM($B$2:$D$2)),Main!$Q12,0)</f>
        <v>34944</v>
      </c>
      <c r="P36" s="2">
        <f>IF(AND(P$5&gt;=Main!$H12+SUM($B$2:$D$2),P$5&lt;=(SUM(Main!$F12:$G12)+Main!$H12)+SUM($B$2:$D$2)),Main!$Q12,0)</f>
        <v>34944</v>
      </c>
      <c r="Q36" s="2">
        <f>IF(AND(Q$5&gt;=Main!$H12+SUM($B$2:$D$2),Q$5&lt;=(SUM(Main!$F12:$G12)+Main!$H12)+SUM($B$2:$D$2)),Main!$Q12,0)</f>
        <v>34944</v>
      </c>
      <c r="R36" s="2">
        <f>IF(AND(R$5&gt;=Main!$H12+SUM($B$2:$D$2),R$5&lt;=(SUM(Main!$F12:$G12)+Main!$H12)+SUM($B$2:$D$2)),Main!$Q12,0)</f>
        <v>34944</v>
      </c>
      <c r="S36" s="2">
        <f>IF(AND(S$5&gt;=Main!$H12+SUM($B$2:$D$2),S$5&lt;=(SUM(Main!$F12:$G12)+Main!$H12)+SUM($B$2:$D$2)),Main!$Q12,0)</f>
        <v>34944</v>
      </c>
      <c r="T36" s="2">
        <f>IF(AND(T$5&gt;=Main!$H12+SUM($B$2:$D$2),T$5&lt;=(SUM(Main!$F12:$G12)+Main!$H12)+SUM($B$2:$D$2)),Main!$Q12,0)</f>
        <v>34944</v>
      </c>
      <c r="U36" s="2">
        <f>IF(AND(U$5&gt;=Main!$H12+SUM($B$2:$D$2),U$5&lt;=(SUM(Main!$F12:$G12)+Main!$H12)+SUM($B$2:$D$2)),Main!$Q12,0)</f>
        <v>34944</v>
      </c>
      <c r="V36" s="2">
        <f>IF(AND(V$5&gt;=Main!$H12+SUM($B$2:$D$2),V$5&lt;=(SUM(Main!$F12:$G12)+Main!$H12)+SUM($B$2:$D$2)),Main!$Q12,0)</f>
        <v>34944</v>
      </c>
      <c r="W36" s="2">
        <f>IF(AND(W$5&gt;=Main!$H12+SUM($B$2:$D$2),W$5&lt;=(SUM(Main!$F12:$G12)+Main!$H12)+SUM($B$2:$D$2)),Main!$Q12,0)</f>
        <v>34944</v>
      </c>
      <c r="X36" s="2">
        <f>IF(AND(X$5&gt;=Main!$H12+SUM($B$2:$D$2),X$5&lt;=(SUM(Main!$F12:$G12)+Main!$H12)+SUM($B$2:$D$2)),Main!$Q12,0)</f>
        <v>34944</v>
      </c>
      <c r="Y36" s="2">
        <f>IF(AND(Y$5&gt;=Main!$H12+SUM($B$2:$D$2),Y$5&lt;=(SUM(Main!$F12:$G12)+Main!$H12)+SUM($B$2:$D$2)),Main!$Q12,0)</f>
        <v>34944</v>
      </c>
      <c r="Z36" s="2">
        <f>IF(AND(Z$5&gt;=Main!$H12+SUM($B$2:$D$2),Z$5&lt;=(SUM(Main!$F12:$G12)+Main!$H12)+SUM($B$2:$D$2)),Main!$Q12,0)</f>
        <v>34944</v>
      </c>
      <c r="AA36" s="2">
        <f>IF(AND(AA$5&gt;=Main!$H12+SUM($B$2:$D$2),AA$5&lt;=(SUM(Main!$F12:$G12)+Main!$H12)+SUM($B$2:$D$2)),Main!$Q12,0)</f>
        <v>34944</v>
      </c>
      <c r="AB36" s="2">
        <f>IF(AND(AB$5&gt;=Main!$H12+SUM($B$2:$D$2),AB$5&lt;=(SUM(Main!$F12:$G12)+Main!$H12)+SUM($B$2:$D$2)),Main!$Q12,0)</f>
        <v>34944</v>
      </c>
      <c r="AC36" s="2">
        <f>IF(AND(AC$5&gt;=Main!$H12+SUM($B$2:$D$2),AC$5&lt;=(SUM(Main!$F12:$G12)+Main!$H12)+SUM($B$2:$D$2)),Main!$Q12,0)</f>
        <v>34944</v>
      </c>
      <c r="AD36" s="2">
        <f>IF(AND(AD$5&gt;=Main!$H12+SUM($B$2:$D$2),AD$5&lt;=(SUM(Main!$F12:$G12)+Main!$H12)+SUM($B$2:$D$2)),Main!$Q12,0)</f>
        <v>34944</v>
      </c>
      <c r="AE36" s="2">
        <f>IF(AND(AE$5&gt;=Main!$H12+SUM($B$2:$D$2),AE$5&lt;=(SUM(Main!$F12:$G12)+Main!$H12)+SUM($B$2:$D$2)),Main!$Q12,0)</f>
        <v>34944</v>
      </c>
      <c r="AF36" s="2">
        <f>IF(AND(AF$5&gt;=Main!$H12+SUM($B$2:$D$2),AF$5&lt;=(SUM(Main!$F12:$G12)+Main!$H12)+SUM($B$2:$D$2)),Main!$Q12,0)</f>
        <v>34944</v>
      </c>
      <c r="AG36" s="2">
        <f>IF(AND(AG$5&gt;=Main!$H12+SUM($B$2:$D$2),AG$5&lt;=(SUM(Main!$F12:$G12)+Main!$H12)+SUM($B$2:$D$2)),Main!$Q12,0)</f>
        <v>34944</v>
      </c>
      <c r="AH36" s="2">
        <f>IF(AND(AH$5&gt;=Main!$H12+SUM($B$2:$D$2),AH$5&lt;=(SUM(Main!$F12:$G12)+Main!$H12)+SUM($B$2:$D$2)),Main!$Q12,0)</f>
        <v>34944</v>
      </c>
      <c r="AI36" s="2">
        <f>IF(AND(AI$5&gt;=Main!$H12+SUM($B$2:$D$2),AI$5&lt;=(SUM(Main!$F12:$G12)+Main!$H12)+SUM($B$2:$D$2)),Main!$Q12,0)</f>
        <v>34944</v>
      </c>
      <c r="AJ36" s="2">
        <f>IF(AND(AJ$5&gt;=Main!$H12+SUM($B$2:$D$2),AJ$5&lt;=(SUM(Main!$F12:$G12)+Main!$H12)+SUM($B$2:$D$2)),Main!$Q12,0)</f>
        <v>0</v>
      </c>
      <c r="AK36" s="2">
        <f>IF(AND(AK$5&gt;=Main!$H12+SUM($B$2:$D$2),AK$5&lt;=(SUM(Main!$F12:$G12)+Main!$H12)+SUM($B$2:$D$2)),Main!$Q12,0)</f>
        <v>0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45</v>
      </c>
    </row>
    <row r="37" spans="1:604 5004:5004" s="2" customFormat="1" x14ac:dyDescent="2.0499999999999998">
      <c r="A37" s="19"/>
      <c r="B37" s="2" t="s">
        <v>15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0</v>
      </c>
      <c r="AY37" s="2">
        <f>IF(AND('Gantt Chart'!AY$5&gt;((SUM(Main!$F5:$G5)+Main!$H5+Main!$I5+Main!$I9)+SUM($B$3:$D$3)),'Gantt Chart'!AY$5&lt;=((SUM(Main!$F5:$G5)+Main!$H5+Main!$I5+Main!$I9)+Main!$I12)+SUM($B$3:$D$3)),Main!$R12,0)</f>
        <v>0</v>
      </c>
      <c r="AZ37" s="2">
        <f>IF(AND('Gantt Chart'!AZ$5&gt;((SUM(Main!$F5:$G5)+Main!$H5+Main!$I5+Main!$I9)+SUM($B$3:$D$3)),'Gantt Chart'!AZ$5&lt;=((SUM(Main!$F5:$G5)+Main!$H5+Main!$I5+Main!$I9)+Main!$I12)+SUM($B$3:$D$3)),Main!$R12,0)</f>
        <v>0</v>
      </c>
      <c r="BA37" s="2">
        <f>IF(AND('Gantt Chart'!BA$5&gt;((SUM(Main!$F5:$G5)+Main!$H5+Main!$I5+Main!$I9)+SUM($B$3:$D$3)),'Gantt Chart'!BA$5&lt;=((SUM(Main!$F5:$G5)+Main!$H5+Main!$I5+Main!$I9)+Main!$I12)+SUM($B$3:$D$3)),Main!$R12,0)</f>
        <v>0</v>
      </c>
      <c r="BB37" s="2">
        <f>IF(AND('Gantt Chart'!BB$5&gt;((SUM(Main!$F5:$G5)+Main!$H5+Main!$I5+Main!$I9)+SUM($B$3:$D$3)),'Gantt Chart'!BB$5&lt;=((SUM(Main!$F5:$G5)+Main!$H5+Main!$I5+Main!$I9)+Main!$I12)+SUM($B$3:$D$3)),Main!$R12,0)</f>
        <v>0</v>
      </c>
      <c r="BC37" s="2">
        <f>IF(AND('Gantt Chart'!BC$5&gt;((SUM(Main!$F5:$G5)+Main!$H5+Main!$I5+Main!$I9)+SUM($B$3:$D$3)),'Gantt Chart'!BC$5&lt;=((SUM(Main!$F5:$G5)+Main!$H5+Main!$I5+Main!$I9)+Main!$I12)+SUM($B$3:$D$3)),Main!$R12,0)</f>
        <v>0</v>
      </c>
      <c r="BD37" s="2">
        <f>IF(AND('Gantt Chart'!BD$5&gt;((SUM(Main!$F5:$G5)+Main!$H5+Main!$I5+Main!$I9)+SUM($B$3:$D$3)),'Gantt Chart'!BD$5&lt;=((SUM(Main!$F5:$G5)+Main!$H5+Main!$I5+Main!$I9)+Main!$I12)+SUM($B$3:$D$3)),Main!$R12,0)</f>
        <v>0</v>
      </c>
      <c r="BE37" s="2">
        <f>IF(AND('Gantt Chart'!BE$5&gt;((SUM(Main!$F5:$G5)+Main!$H5+Main!$I5+Main!$I9)+SUM($B$3:$D$3)),'Gantt Chart'!BE$5&lt;=((SUM(Main!$F5:$G5)+Main!$H5+Main!$I5+Main!$I9)+Main!$I12)+SUM($B$3:$D$3)),Main!$R12,0)</f>
        <v>0</v>
      </c>
      <c r="BF37" s="2">
        <f>IF(AND('Gantt Chart'!BF$5&gt;((SUM(Main!$F5:$G5)+Main!$H5+Main!$I5+Main!$I9)+SUM($B$3:$D$3)),'Gantt Chart'!BF$5&lt;=((SUM(Main!$F5:$G5)+Main!$H5+Main!$I5+Main!$I9)+Main!$I12)+SUM($B$3:$D$3)),Main!$R12,0)</f>
        <v>0</v>
      </c>
      <c r="BG37" s="2">
        <f>IF(AND('Gantt Chart'!BG$5&gt;((SUM(Main!$F5:$G5)+Main!$H5+Main!$I5+Main!$I9)+SUM($B$3:$D$3)),'Gantt Chart'!BG$5&lt;=((SUM(Main!$F5:$G5)+Main!$H5+Main!$I5+Main!$I9)+Main!$I12)+SUM($B$3:$D$3)),Main!$R12,0)</f>
        <v>0</v>
      </c>
      <c r="BH37" s="2">
        <f>IF(AND('Gantt Chart'!BH$5&gt;((SUM(Main!$F5:$G5)+Main!$H5+Main!$I5+Main!$I9)+SUM($B$3:$D$3)),'Gantt Chart'!BH$5&lt;=((SUM(Main!$F5:$G5)+Main!$H5+Main!$I5+Main!$I9)+Main!$I12)+SUM($B$3:$D$3)),Main!$R12,0)</f>
        <v>0</v>
      </c>
      <c r="BI37" s="2">
        <f>IF(AND('Gantt Chart'!BI$5&gt;((SUM(Main!$F5:$G5)+Main!$H5+Main!$I5+Main!$I9)+SUM($B$3:$D$3)),'Gantt Chart'!BI$5&lt;=((SUM(Main!$F5:$G5)+Main!$H5+Main!$I5+Main!$I9)+Main!$I12)+SUM($B$3:$D$3)),Main!$R12,0)</f>
        <v>0</v>
      </c>
      <c r="BJ37" s="2">
        <f>IF(AND('Gantt Chart'!BJ$5&gt;((SUM(Main!$F5:$G5)+Main!$H5+Main!$I5+Main!$I9)+SUM($B$3:$D$3)),'Gantt Chart'!BJ$5&lt;=((SUM(Main!$F5:$G5)+Main!$H5+Main!$I5+Main!$I9)+Main!$I12)+SUM($B$3:$D$3)),Main!$R12,0)</f>
        <v>0</v>
      </c>
      <c r="BK37" s="2">
        <f>IF(AND('Gantt Chart'!BK$5&gt;((SUM(Main!$F5:$G5)+Main!$H5+Main!$I5+Main!$I9)+SUM($B$3:$D$3)),'Gantt Chart'!BK$5&lt;=((SUM(Main!$F5:$G5)+Main!$H5+Main!$I5+Main!$I9)+Main!$I12)+SUM($B$3:$D$3)),Main!$R12,0)</f>
        <v>0</v>
      </c>
      <c r="BL37" s="2">
        <f>IF(AND('Gantt Chart'!BL$5&gt;((SUM(Main!$F5:$G5)+Main!$H5+Main!$I5+Main!$I9)+SUM($B$3:$D$3)),'Gantt Chart'!BL$5&lt;=((SUM(Main!$F5:$G5)+Main!$H5+Main!$I5+Main!$I9)+Main!$I12)+SUM($B$3:$D$3)),Main!$R12,0)</f>
        <v>0</v>
      </c>
      <c r="BM37" s="2">
        <f>IF(AND('Gantt Chart'!BM$5&gt;((SUM(Main!$F5:$G5)+Main!$H5+Main!$I5+Main!$I9)+SUM($B$3:$D$3)),'Gantt Chart'!BM$5&lt;=((SUM(Main!$F5:$G5)+Main!$H5+Main!$I5+Main!$I9)+Main!$I12)+SUM($B$3:$D$3)),Main!$R12,0)</f>
        <v>0</v>
      </c>
      <c r="BN37" s="2">
        <f>IF(AND('Gantt Chart'!BN$5&gt;((SUM(Main!$F5:$G5)+Main!$H5+Main!$I5+Main!$I9)+SUM($B$3:$D$3)),'Gantt Chart'!BN$5&lt;=((SUM(Main!$F5:$G5)+Main!$H5+Main!$I5+Main!$I9)+Main!$I12)+SUM($B$3:$D$3)),Main!$R12,0)</f>
        <v>0</v>
      </c>
      <c r="BO37" s="2">
        <f>IF(AND('Gantt Chart'!BO$5&gt;((SUM(Main!$F5:$G5)+Main!$H5+Main!$I5+Main!$I9)+SUM($B$3:$D$3)),'Gantt Chart'!BO$5&lt;=((SUM(Main!$F5:$G5)+Main!$H5+Main!$I5+Main!$I9)+Main!$I12)+SUM($B$3:$D$3)),Main!$R12,0)</f>
        <v>0</v>
      </c>
      <c r="BP37" s="2">
        <f>IF(AND('Gantt Chart'!BP$5&gt;((SUM(Main!$F5:$G5)+Main!$H5+Main!$I5+Main!$I9)+SUM($B$3:$D$3)),'Gantt Chart'!BP$5&lt;=((SUM(Main!$F5:$G5)+Main!$H5+Main!$I5+Main!$I9)+Main!$I12)+SUM($B$3:$D$3)),Main!$R12,0)</f>
        <v>0</v>
      </c>
      <c r="BQ37" s="2">
        <f>IF(AND('Gantt Chart'!BQ$5&gt;((SUM(Main!$F5:$G5)+Main!$H5+Main!$I5+Main!$I9)+SUM($B$3:$D$3)),'Gantt Chart'!BQ$5&lt;=((SUM(Main!$F5:$G5)+Main!$H5+Main!$I5+Main!$I9)+Main!$I12)+SUM($B$3:$D$3)),Main!$R12,0)</f>
        <v>0</v>
      </c>
      <c r="BR37" s="2">
        <f>IF(AND('Gantt Chart'!BR$5&gt;((SUM(Main!$F5:$G5)+Main!$H5+Main!$I5+Main!$I9)+SUM($B$3:$D$3)),'Gantt Chart'!BR$5&lt;=((SUM(Main!$F5:$G5)+Main!$H5+Main!$I5+Main!$I9)+Main!$I12)+SUM($B$3:$D$3)),Main!$R12,0)</f>
        <v>0</v>
      </c>
      <c r="BS37" s="2">
        <f>IF(AND('Gantt Chart'!BS$5&gt;((SUM(Main!$F5:$G5)+Main!$H5+Main!$I5+Main!$I9)+SUM($B$3:$D$3)),'Gantt Chart'!BS$5&lt;=((SUM(Main!$F5:$G5)+Main!$H5+Main!$I5+Main!$I9)+Main!$I12)+SUM($B$3:$D$3)),Main!$R12,0)</f>
        <v>0</v>
      </c>
      <c r="BT37" s="2">
        <f>IF(AND('Gantt Chart'!BT$5&gt;((SUM(Main!$F5:$G5)+Main!$H5+Main!$I5+Main!$I9)+SUM($B$3:$D$3)),'Gantt Chart'!BT$5&lt;=((SUM(Main!$F5:$G5)+Main!$H5+Main!$I5+Main!$I9)+Main!$I12)+SUM($B$3:$D$3)),Main!$R12,0)</f>
        <v>0</v>
      </c>
      <c r="BU37" s="2">
        <f>IF(AND('Gantt Chart'!BU$5&gt;((SUM(Main!$F5:$G5)+Main!$H5+Main!$I5+Main!$I9)+SUM($B$3:$D$3)),'Gantt Chart'!BU$5&lt;=((SUM(Main!$F5:$G5)+Main!$H5+Main!$I5+Main!$I9)+Main!$I12)+SUM($B$3:$D$3)),Main!$R12,0)</f>
        <v>0</v>
      </c>
      <c r="BV37" s="2">
        <f>IF(AND('Gantt Chart'!BV$5&gt;((SUM(Main!$F5:$G5)+Main!$H5+Main!$I5+Main!$I9)+SUM($B$3:$D$3)),'Gantt Chart'!BV$5&lt;=((SUM(Main!$F5:$G5)+Main!$H5+Main!$I5+Main!$I9)+Main!$I12)+SUM($B$3:$D$3)),Main!$R12,0)</f>
        <v>0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24494.845360824744</v>
      </c>
      <c r="CG37" s="2">
        <f>IF(AND('Gantt Chart'!CG$5&gt;((SUM(Main!$F5:$G5)+Main!$H5+Main!$I5+Main!$I9)+SUM($B$3:$D$3)),'Gantt Chart'!CG$5&lt;=((SUM(Main!$F5:$G5)+Main!$H5+Main!$I5+Main!$I9)+Main!$I12)+SUM($B$3:$D$3)),Main!$R12,0)</f>
        <v>24494.845360824744</v>
      </c>
      <c r="CH37" s="2">
        <f>IF(AND('Gantt Chart'!CH$5&gt;((SUM(Main!$F5:$G5)+Main!$H5+Main!$I5+Main!$I9)+SUM($B$3:$D$3)),'Gantt Chart'!CH$5&lt;=((SUM(Main!$F5:$G5)+Main!$H5+Main!$I5+Main!$I9)+Main!$I12)+SUM($B$3:$D$3)),Main!$R12,0)</f>
        <v>24494.845360824744</v>
      </c>
      <c r="CI37" s="2">
        <f>IF(AND('Gantt Chart'!CI$5&gt;((SUM(Main!$F5:$G5)+Main!$H5+Main!$I5+Main!$I9)+SUM($B$3:$D$3)),'Gantt Chart'!CI$5&lt;=((SUM(Main!$F5:$G5)+Main!$H5+Main!$I5+Main!$I9)+Main!$I12)+SUM($B$3:$D$3)),Main!$R12,0)</f>
        <v>24494.845360824744</v>
      </c>
      <c r="CJ37" s="2">
        <f>IF(AND('Gantt Chart'!CJ$5&gt;((SUM(Main!$F5:$G5)+Main!$H5+Main!$I5+Main!$I9)+SUM($B$3:$D$3)),'Gantt Chart'!CJ$5&lt;=((SUM(Main!$F5:$G5)+Main!$H5+Main!$I5+Main!$I9)+Main!$I12)+SUM($B$3:$D$3)),Main!$R12,0)</f>
        <v>24494.845360824744</v>
      </c>
      <c r="CK37" s="2">
        <f>IF(AND('Gantt Chart'!CK$5&gt;((SUM(Main!$F5:$G5)+Main!$H5+Main!$I5+Main!$I9)+SUM($B$3:$D$3)),'Gantt Chart'!CK$5&lt;=((SUM(Main!$F5:$G5)+Main!$H5+Main!$I5+Main!$I9)+Main!$I12)+SUM($B$3:$D$3)),Main!$R12,0)</f>
        <v>24494.845360824744</v>
      </c>
      <c r="CL37" s="2">
        <f>IF(AND('Gantt Chart'!CL$5&gt;((SUM(Main!$F5:$G5)+Main!$H5+Main!$I5+Main!$I9)+SUM($B$3:$D$3)),'Gantt Chart'!CL$5&lt;=((SUM(Main!$F5:$G5)+Main!$H5+Main!$I5+Main!$I9)+Main!$I12)+SUM($B$3:$D$3)),Main!$R12,0)</f>
        <v>24494.845360824744</v>
      </c>
      <c r="CM37" s="2">
        <f>IF(AND('Gantt Chart'!CM$5&gt;((SUM(Main!$F5:$G5)+Main!$H5+Main!$I5+Main!$I9)+SUM($B$3:$D$3)),'Gantt Chart'!CM$5&lt;=((SUM(Main!$F5:$G5)+Main!$H5+Main!$I5+Main!$I9)+Main!$I12)+SUM($B$3:$D$3)),Main!$R12,0)</f>
        <v>24494.845360824744</v>
      </c>
      <c r="CN37" s="2">
        <f>IF(AND('Gantt Chart'!CN$5&gt;((SUM(Main!$F5:$G5)+Main!$H5+Main!$I5+Main!$I9)+SUM($B$3:$D$3)),'Gantt Chart'!CN$5&lt;=((SUM(Main!$F5:$G5)+Main!$H5+Main!$I5+Main!$I9)+Main!$I12)+SUM($B$3:$D$3)),Main!$R12,0)</f>
        <v>24494.845360824744</v>
      </c>
      <c r="CO37" s="2">
        <f>IF(AND('Gantt Chart'!CO$5&gt;((SUM(Main!$F5:$G5)+Main!$H5+Main!$I5+Main!$I9)+SUM($B$3:$D$3)),'Gantt Chart'!CO$5&lt;=((SUM(Main!$F5:$G5)+Main!$H5+Main!$I5+Main!$I9)+Main!$I12)+SUM($B$3:$D$3)),Main!$R12,0)</f>
        <v>24494.845360824744</v>
      </c>
      <c r="CP37" s="2">
        <f>IF(AND('Gantt Chart'!CP$5&gt;((SUM(Main!$F5:$G5)+Main!$H5+Main!$I5+Main!$I9)+SUM($B$3:$D$3)),'Gantt Chart'!CP$5&lt;=((SUM(Main!$F5:$G5)+Main!$H5+Main!$I5+Main!$I9)+Main!$I12)+SUM($B$3:$D$3)),Main!$R12,0)</f>
        <v>24494.845360824744</v>
      </c>
      <c r="CQ37" s="2">
        <f>IF(AND('Gantt Chart'!CQ$5&gt;((SUM(Main!$F5:$G5)+Main!$H5+Main!$I5+Main!$I9)+SUM($B$3:$D$3)),'Gantt Chart'!CQ$5&lt;=((SUM(Main!$F5:$G5)+Main!$H5+Main!$I5+Main!$I9)+Main!$I12)+SUM($B$3:$D$3)),Main!$R12,0)</f>
        <v>24494.845360824744</v>
      </c>
      <c r="CR37" s="2">
        <f>IF(AND('Gantt Chart'!CR$5&gt;((SUM(Main!$F5:$G5)+Main!$H5+Main!$I5+Main!$I9)+SUM($B$3:$D$3)),'Gantt Chart'!CR$5&lt;=((SUM(Main!$F5:$G5)+Main!$H5+Main!$I5+Main!$I9)+Main!$I12)+SUM($B$3:$D$3)),Main!$R12,0)</f>
        <v>24494.845360824744</v>
      </c>
      <c r="CS37" s="2">
        <f>IF(AND('Gantt Chart'!CS$5&gt;((SUM(Main!$F5:$G5)+Main!$H5+Main!$I5+Main!$I9)+SUM($B$3:$D$3)),'Gantt Chart'!CS$5&lt;=((SUM(Main!$F5:$G5)+Main!$H5+Main!$I5+Main!$I9)+Main!$I12)+SUM($B$3:$D$3)),Main!$R12,0)</f>
        <v>24494.845360824744</v>
      </c>
      <c r="CT37" s="2">
        <f>IF(AND('Gantt Chart'!CT$5&gt;((SUM(Main!$F5:$G5)+Main!$H5+Main!$I5+Main!$I9)+SUM($B$3:$D$3)),'Gantt Chart'!CT$5&lt;=((SUM(Main!$F5:$G5)+Main!$H5+Main!$I5+Main!$I9)+Main!$I12)+SUM($B$3:$D$3)),Main!$R12,0)</f>
        <v>24494.845360824744</v>
      </c>
      <c r="CU37" s="2">
        <f>IF(AND('Gantt Chart'!CU$5&gt;((SUM(Main!$F5:$G5)+Main!$H5+Main!$I5+Main!$I9)+SUM($B$3:$D$3)),'Gantt Chart'!CU$5&lt;=((SUM(Main!$F5:$G5)+Main!$H5+Main!$I5+Main!$I9)+Main!$I12)+SUM($B$3:$D$3)),Main!$R12,0)</f>
        <v>24494.845360824744</v>
      </c>
      <c r="CV37" s="2">
        <f>IF(AND('Gantt Chart'!CV$5&gt;((SUM(Main!$F5:$G5)+Main!$H5+Main!$I5+Main!$I9)+SUM($B$3:$D$3)),'Gantt Chart'!CV$5&lt;=((SUM(Main!$F5:$G5)+Main!$H5+Main!$I5+Main!$I9)+Main!$I12)+SUM($B$3:$D$3)),Main!$R12,0)</f>
        <v>24494.845360824744</v>
      </c>
      <c r="CW37" s="2">
        <f>IF(AND('Gantt Chart'!CW$5&gt;((SUM(Main!$F5:$G5)+Main!$H5+Main!$I5+Main!$I9)+SUM($B$3:$D$3)),'Gantt Chart'!CW$5&lt;=((SUM(Main!$F5:$G5)+Main!$H5+Main!$I5+Main!$I9)+Main!$I12)+SUM($B$3:$D$3)),Main!$R12,0)</f>
        <v>24494.845360824744</v>
      </c>
      <c r="CX37" s="2">
        <f>IF(AND('Gantt Chart'!CX$5&gt;((SUM(Main!$F5:$G5)+Main!$H5+Main!$I5+Main!$I9)+SUM($B$3:$D$3)),'Gantt Chart'!CX$5&lt;=((SUM(Main!$F5:$G5)+Main!$H5+Main!$I5+Main!$I9)+Main!$I12)+SUM($B$3:$D$3)),Main!$R12,0)</f>
        <v>24494.845360824744</v>
      </c>
      <c r="CY37" s="2">
        <f>IF(AND('Gantt Chart'!CY$5&gt;((SUM(Main!$F5:$G5)+Main!$H5+Main!$I5+Main!$I9)+SUM($B$3:$D$3)),'Gantt Chart'!CY$5&lt;=((SUM(Main!$F5:$G5)+Main!$H5+Main!$I5+Main!$I9)+Main!$I12)+SUM($B$3:$D$3)),Main!$R12,0)</f>
        <v>24494.845360824744</v>
      </c>
      <c r="CZ37" s="2">
        <f>IF(AND('Gantt Chart'!CZ$5&gt;((SUM(Main!$F5:$G5)+Main!$H5+Main!$I5+Main!$I9)+SUM($B$3:$D$3)),'Gantt Chart'!CZ$5&lt;=((SUM(Main!$F5:$G5)+Main!$H5+Main!$I5+Main!$I9)+Main!$I12)+SUM($B$3:$D$3)),Main!$R12,0)</f>
        <v>24494.845360824744</v>
      </c>
      <c r="DA37" s="2">
        <f>IF(AND('Gantt Chart'!DA$5&gt;((SUM(Main!$F5:$G5)+Main!$H5+Main!$I5+Main!$I9)+SUM($B$3:$D$3)),'Gantt Chart'!DA$5&lt;=((SUM(Main!$F5:$G5)+Main!$H5+Main!$I5+Main!$I9)+Main!$I12)+SUM($B$3:$D$3)),Main!$R12,0)</f>
        <v>24494.845360824744</v>
      </c>
      <c r="DB37" s="2">
        <f>IF(AND('Gantt Chart'!DB$5&gt;((SUM(Main!$F5:$G5)+Main!$H5+Main!$I5+Main!$I9)+SUM($B$3:$D$3)),'Gantt Chart'!DB$5&lt;=((SUM(Main!$F5:$G5)+Main!$H5+Main!$I5+Main!$I9)+Main!$I12)+SUM($B$3:$D$3)),Main!$R12,0)</f>
        <v>24494.845360824744</v>
      </c>
      <c r="DC37" s="2">
        <f>IF(AND('Gantt Chart'!DC$5&gt;((SUM(Main!$F5:$G5)+Main!$H5+Main!$I5+Main!$I9)+SUM($B$3:$D$3)),'Gantt Chart'!DC$5&lt;=((SUM(Main!$F5:$G5)+Main!$H5+Main!$I5+Main!$I9)+Main!$I12)+SUM($B$3:$D$3)),Main!$R12,0)</f>
        <v>24494.845360824744</v>
      </c>
      <c r="DD37" s="2">
        <f>IF(AND('Gantt Chart'!DD$5&gt;((SUM(Main!$F5:$G5)+Main!$H5+Main!$I5+Main!$I9)+SUM($B$3:$D$3)),'Gantt Chart'!DD$5&lt;=((SUM(Main!$F5:$G5)+Main!$H5+Main!$I5+Main!$I9)+Main!$I12)+SUM($B$3:$D$3)),Main!$R12,0)</f>
        <v>24494.845360824744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45</v>
      </c>
    </row>
    <row r="38" spans="1:604 5004:5004" s="2" customFormat="1" x14ac:dyDescent="2.0499999999999998">
      <c r="A38" s="19"/>
      <c r="B38" s="2" t="s">
        <v>46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202631.57894736843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202631.57894736843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202631.57894736843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202631.57894736843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202631.57894736843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202631.57894736843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202631.57894736843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202631.57894736843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202631.57894736843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202631.57894736843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202631.57894736843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202631.57894736843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202631.57894736843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202631.57894736843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202631.57894736843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202631.57894736843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202631.57894736843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202631.57894736843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202631.57894736843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202631.57894736843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202631.57894736843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202631.57894736843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202631.57894736843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202631.57894736843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202631.57894736843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202631.57894736843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202631.57894736843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202631.57894736843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202631.57894736843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202631.57894736843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202631.57894736843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202631.57894736843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202631.57894736843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202631.57894736843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202631.57894736843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202631.57894736843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202631.57894736843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202631.57894736843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202631.57894736843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202631.57894736843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202631.57894736843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202631.57894736843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202631.57894736843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202631.57894736843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202631.57894736843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202631.57894736843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202631.57894736843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202631.57894736843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202631.57894736843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202631.57894736843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202631.57894736843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202631.57894736843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202631.57894736843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202631.57894736843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202631.57894736843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202631.57894736843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202631.57894736843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202631.57894736843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202631.57894736843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202631.57894736843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202631.57894736843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202631.57894736843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202631.57894736843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202631.57894736843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202631.57894736843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202631.57894736843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202631.57894736843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202631.57894736843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202631.57894736843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202631.57894736843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202631.57894736843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202631.57894736843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202631.57894736843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202631.57894736843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202631.57894736843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202631.57894736843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45</v>
      </c>
    </row>
    <row r="39" spans="1:604 5004:5004" s="2" customFormat="1" x14ac:dyDescent="2.0499999999999998">
      <c r="A39" s="19" t="str">
        <f>Main!C13</f>
        <v>N12</v>
      </c>
      <c r="B39" s="2" t="s">
        <v>37</v>
      </c>
      <c r="C39" s="2">
        <v>0</v>
      </c>
      <c r="D39" s="2">
        <f>IF(AND(D$5&gt;=Main!$H13+SUM($B$2:$D$2),D$5&lt;=(SUM(Main!$F13:$G13)+Main!$H13)+SUM($B$2:$D$2)),Main!$Q13,0)</f>
        <v>55552</v>
      </c>
      <c r="E39" s="2">
        <f>IF(AND(E$5&gt;=Main!$H13+SUM($B$2:$D$2),E$5&lt;=(SUM(Main!$F13:$G13)+Main!$H13)+SUM($B$2:$D$2)),Main!$Q13,0)</f>
        <v>55552</v>
      </c>
      <c r="F39" s="2">
        <f>IF(AND(F$5&gt;=Main!$H13+SUM($B$2:$D$2),F$5&lt;=(SUM(Main!$F13:$G13)+Main!$H13)+SUM($B$2:$D$2)),Main!$Q13,0)</f>
        <v>55552</v>
      </c>
      <c r="G39" s="2">
        <f>IF(AND(G$5&gt;=Main!$H13+SUM($B$2:$D$2),G$5&lt;=(SUM(Main!$F13:$G13)+Main!$H13)+SUM($B$2:$D$2)),Main!$Q13,0)</f>
        <v>55552</v>
      </c>
      <c r="H39" s="2">
        <f>IF(AND(H$5&gt;=Main!$H13+SUM($B$2:$D$2),H$5&lt;=(SUM(Main!$F13:$G13)+Main!$H13)+SUM($B$2:$D$2)),Main!$Q13,0)</f>
        <v>55552</v>
      </c>
      <c r="I39" s="2">
        <f>IF(AND(I$5&gt;=Main!$H13+SUM($B$2:$D$2),I$5&lt;=(SUM(Main!$F13:$G13)+Main!$H13)+SUM($B$2:$D$2)),Main!$Q13,0)</f>
        <v>55552</v>
      </c>
      <c r="J39" s="2">
        <f>IF(AND(J$5&gt;=Main!$H13+SUM($B$2:$D$2),J$5&lt;=(SUM(Main!$F13:$G13)+Main!$H13)+SUM($B$2:$D$2)),Main!$Q13,0)</f>
        <v>55552</v>
      </c>
      <c r="K39" s="2">
        <f>IF(AND(K$5&gt;=Main!$H13+SUM($B$2:$D$2),K$5&lt;=(SUM(Main!$F13:$G13)+Main!$H13)+SUM($B$2:$D$2)),Main!$Q13,0)</f>
        <v>55552</v>
      </c>
      <c r="L39" s="2">
        <f>IF(AND(L$5&gt;=Main!$H13+SUM($B$2:$D$2),L$5&lt;=(SUM(Main!$F13:$G13)+Main!$H13)+SUM($B$2:$D$2)),Main!$Q13,0)</f>
        <v>55552</v>
      </c>
      <c r="M39" s="2">
        <f>IF(AND(M$5&gt;=Main!$H13+SUM($B$2:$D$2),M$5&lt;=(SUM(Main!$F13:$G13)+Main!$H13)+SUM($B$2:$D$2)),Main!$Q13,0)</f>
        <v>55552</v>
      </c>
      <c r="N39" s="2">
        <f>IF(AND(N$5&gt;=Main!$H13+SUM($B$2:$D$2),N$5&lt;=(SUM(Main!$F13:$G13)+Main!$H13)+SUM($B$2:$D$2)),Main!$Q13,0)</f>
        <v>55552</v>
      </c>
      <c r="O39" s="2">
        <f>IF(AND(O$5&gt;=Main!$H13+SUM($B$2:$D$2),O$5&lt;=(SUM(Main!$F13:$G13)+Main!$H13)+SUM($B$2:$D$2)),Main!$Q13,0)</f>
        <v>55552</v>
      </c>
      <c r="P39" s="2">
        <f>IF(AND(P$5&gt;=Main!$H13+SUM($B$2:$D$2),P$5&lt;=(SUM(Main!$F13:$G13)+Main!$H13)+SUM($B$2:$D$2)),Main!$Q13,0)</f>
        <v>55552</v>
      </c>
      <c r="Q39" s="2">
        <f>IF(AND(Q$5&gt;=Main!$H13+SUM($B$2:$D$2),Q$5&lt;=(SUM(Main!$F13:$G13)+Main!$H13)+SUM($B$2:$D$2)),Main!$Q13,0)</f>
        <v>55552</v>
      </c>
      <c r="R39" s="2">
        <f>IF(AND(R$5&gt;=Main!$H13+SUM($B$2:$D$2),R$5&lt;=(SUM(Main!$F13:$G13)+Main!$H13)+SUM($B$2:$D$2)),Main!$Q13,0)</f>
        <v>55552</v>
      </c>
      <c r="S39" s="2">
        <f>IF(AND(S$5&gt;=Main!$H13+SUM($B$2:$D$2),S$5&lt;=(SUM(Main!$F13:$G13)+Main!$H13)+SUM($B$2:$D$2)),Main!$Q13,0)</f>
        <v>55552</v>
      </c>
      <c r="T39" s="2">
        <f>IF(AND(T$5&gt;=Main!$H13+SUM($B$2:$D$2),T$5&lt;=(SUM(Main!$F13:$G13)+Main!$H13)+SUM($B$2:$D$2)),Main!$Q13,0)</f>
        <v>55552</v>
      </c>
      <c r="U39" s="2">
        <f>IF(AND(U$5&gt;=Main!$H13+SUM($B$2:$D$2),U$5&lt;=(SUM(Main!$F13:$G13)+Main!$H13)+SUM($B$2:$D$2)),Main!$Q13,0)</f>
        <v>55552</v>
      </c>
      <c r="V39" s="2">
        <f>IF(AND(V$5&gt;=Main!$H13+SUM($B$2:$D$2),V$5&lt;=(SUM(Main!$F13:$G13)+Main!$H13)+SUM($B$2:$D$2)),Main!$Q13,0)</f>
        <v>55552</v>
      </c>
      <c r="W39" s="2">
        <f>IF(AND(W$5&gt;=Main!$H13+SUM($B$2:$D$2),W$5&lt;=(SUM(Main!$F13:$G13)+Main!$H13)+SUM($B$2:$D$2)),Main!$Q13,0)</f>
        <v>55552</v>
      </c>
      <c r="X39" s="2">
        <f>IF(AND(X$5&gt;=Main!$H13+SUM($B$2:$D$2),X$5&lt;=(SUM(Main!$F13:$G13)+Main!$H13)+SUM($B$2:$D$2)),Main!$Q13,0)</f>
        <v>55552</v>
      </c>
      <c r="Y39" s="2">
        <f>IF(AND(Y$5&gt;=Main!$H13+SUM($B$2:$D$2),Y$5&lt;=(SUM(Main!$F13:$G13)+Main!$H13)+SUM($B$2:$D$2)),Main!$Q13,0)</f>
        <v>55552</v>
      </c>
      <c r="Z39" s="2">
        <f>IF(AND(Z$5&gt;=Main!$H13+SUM($B$2:$D$2),Z$5&lt;=(SUM(Main!$F13:$G13)+Main!$H13)+SUM($B$2:$D$2)),Main!$Q13,0)</f>
        <v>55552</v>
      </c>
      <c r="AA39" s="2">
        <f>IF(AND(AA$5&gt;=Main!$H13+SUM($B$2:$D$2),AA$5&lt;=(SUM(Main!$F13:$G13)+Main!$H13)+SUM($B$2:$D$2)),Main!$Q13,0)</f>
        <v>55552</v>
      </c>
      <c r="AB39" s="2">
        <f>IF(AND(AB$5&gt;=Main!$H13+SUM($B$2:$D$2),AB$5&lt;=(SUM(Main!$F13:$G13)+Main!$H13)+SUM($B$2:$D$2)),Main!$Q13,0)</f>
        <v>55552</v>
      </c>
      <c r="AC39" s="2">
        <f>IF(AND(AC$5&gt;=Main!$H13+SUM($B$2:$D$2),AC$5&lt;=(SUM(Main!$F13:$G13)+Main!$H13)+SUM($B$2:$D$2)),Main!$Q13,0)</f>
        <v>55552</v>
      </c>
      <c r="AD39" s="2">
        <f>IF(AND(AD$5&gt;=Main!$H13+SUM($B$2:$D$2),AD$5&lt;=(SUM(Main!$F13:$G13)+Main!$H13)+SUM($B$2:$D$2)),Main!$Q13,0)</f>
        <v>55552</v>
      </c>
      <c r="AE39" s="2">
        <f>IF(AND(AE$5&gt;=Main!$H13+SUM($B$2:$D$2),AE$5&lt;=(SUM(Main!$F13:$G13)+Main!$H13)+SUM($B$2:$D$2)),Main!$Q13,0)</f>
        <v>55552</v>
      </c>
      <c r="AF39" s="2">
        <f>IF(AND(AF$5&gt;=Main!$H13+SUM($B$2:$D$2),AF$5&lt;=(SUM(Main!$F13:$G13)+Main!$H13)+SUM($B$2:$D$2)),Main!$Q13,0)</f>
        <v>55552</v>
      </c>
      <c r="AG39" s="2">
        <f>IF(AND(AG$5&gt;=Main!$H13+SUM($B$2:$D$2),AG$5&lt;=(SUM(Main!$F13:$G13)+Main!$H13)+SUM($B$2:$D$2)),Main!$Q13,0)</f>
        <v>55552</v>
      </c>
      <c r="AH39" s="2">
        <f>IF(AND(AH$5&gt;=Main!$H13+SUM($B$2:$D$2),AH$5&lt;=(SUM(Main!$F13:$G13)+Main!$H13)+SUM($B$2:$D$2)),Main!$Q13,0)</f>
        <v>55552</v>
      </c>
      <c r="AI39" s="2">
        <f>IF(AND(AI$5&gt;=Main!$H13+SUM($B$2:$D$2),AI$5&lt;=(SUM(Main!$F13:$G13)+Main!$H13)+SUM($B$2:$D$2)),Main!$Q13,0)</f>
        <v>55552</v>
      </c>
      <c r="AJ39" s="2">
        <f>IF(AND(AJ$5&gt;=Main!$H13+SUM($B$2:$D$2),AJ$5&lt;=(SUM(Main!$F13:$G13)+Main!$H13)+SUM($B$2:$D$2)),Main!$Q13,0)</f>
        <v>0</v>
      </c>
      <c r="AK39" s="2">
        <f>IF(AND(AK$5&gt;=Main!$H13+SUM($B$2:$D$2),AK$5&lt;=(SUM(Main!$F13:$G13)+Main!$H13)+SUM($B$2:$D$2)),Main!$Q13,0)</f>
        <v>0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45</v>
      </c>
    </row>
    <row r="40" spans="1:604 5004:5004" s="2" customFormat="1" x14ac:dyDescent="2.0499999999999998">
      <c r="A40" s="19"/>
      <c r="B40" s="2" t="s">
        <v>15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0</v>
      </c>
      <c r="AY40" s="2">
        <f>IF(AND('Gantt Chart'!AY$5&gt;((SUM(Main!$F5:$G5)+Main!$H5+Main!$I5+Main!$I9)+SUM($B$3:$D$3)),'Gantt Chart'!AY$5&lt;=((SUM(Main!$F5:$G5)+Main!$H5+Main!$I5+Main!$I9)+Main!$I13)+SUM($B$3:$D$3)),Main!$R13,0)</f>
        <v>0</v>
      </c>
      <c r="AZ40" s="2">
        <f>IF(AND('Gantt Chart'!AZ$5&gt;((SUM(Main!$F5:$G5)+Main!$H5+Main!$I5+Main!$I9)+SUM($B$3:$D$3)),'Gantt Chart'!AZ$5&lt;=((SUM(Main!$F5:$G5)+Main!$H5+Main!$I5+Main!$I9)+Main!$I13)+SUM($B$3:$D$3)),Main!$R13,0)</f>
        <v>0</v>
      </c>
      <c r="BA40" s="2">
        <f>IF(AND('Gantt Chart'!BA$5&gt;((SUM(Main!$F5:$G5)+Main!$H5+Main!$I5+Main!$I9)+SUM($B$3:$D$3)),'Gantt Chart'!BA$5&lt;=((SUM(Main!$F5:$G5)+Main!$H5+Main!$I5+Main!$I9)+Main!$I13)+SUM($B$3:$D$3)),Main!$R13,0)</f>
        <v>0</v>
      </c>
      <c r="BB40" s="2">
        <f>IF(AND('Gantt Chart'!BB$5&gt;((SUM(Main!$F5:$G5)+Main!$H5+Main!$I5+Main!$I9)+SUM($B$3:$D$3)),'Gantt Chart'!BB$5&lt;=((SUM(Main!$F5:$G5)+Main!$H5+Main!$I5+Main!$I9)+Main!$I13)+SUM($B$3:$D$3)),Main!$R13,0)</f>
        <v>0</v>
      </c>
      <c r="BC40" s="2">
        <f>IF(AND('Gantt Chart'!BC$5&gt;((SUM(Main!$F5:$G5)+Main!$H5+Main!$I5+Main!$I9)+SUM($B$3:$D$3)),'Gantt Chart'!BC$5&lt;=((SUM(Main!$F5:$G5)+Main!$H5+Main!$I5+Main!$I9)+Main!$I13)+SUM($B$3:$D$3)),Main!$R13,0)</f>
        <v>0</v>
      </c>
      <c r="BD40" s="2">
        <f>IF(AND('Gantt Chart'!BD$5&gt;((SUM(Main!$F5:$G5)+Main!$H5+Main!$I5+Main!$I9)+SUM($B$3:$D$3)),'Gantt Chart'!BD$5&lt;=((SUM(Main!$F5:$G5)+Main!$H5+Main!$I5+Main!$I9)+Main!$I13)+SUM($B$3:$D$3)),Main!$R13,0)</f>
        <v>0</v>
      </c>
      <c r="BE40" s="2">
        <f>IF(AND('Gantt Chart'!BE$5&gt;((SUM(Main!$F5:$G5)+Main!$H5+Main!$I5+Main!$I9)+SUM($B$3:$D$3)),'Gantt Chart'!BE$5&lt;=((SUM(Main!$F5:$G5)+Main!$H5+Main!$I5+Main!$I9)+Main!$I13)+SUM($B$3:$D$3)),Main!$R13,0)</f>
        <v>0</v>
      </c>
      <c r="BF40" s="2">
        <f>IF(AND('Gantt Chart'!BF$5&gt;((SUM(Main!$F5:$G5)+Main!$H5+Main!$I5+Main!$I9)+SUM($B$3:$D$3)),'Gantt Chart'!BF$5&lt;=((SUM(Main!$F5:$G5)+Main!$H5+Main!$I5+Main!$I9)+Main!$I13)+SUM($B$3:$D$3)),Main!$R13,0)</f>
        <v>0</v>
      </c>
      <c r="BG40" s="2">
        <f>IF(AND('Gantt Chart'!BG$5&gt;((SUM(Main!$F5:$G5)+Main!$H5+Main!$I5+Main!$I9)+SUM($B$3:$D$3)),'Gantt Chart'!BG$5&lt;=((SUM(Main!$F5:$G5)+Main!$H5+Main!$I5+Main!$I9)+Main!$I13)+SUM($B$3:$D$3)),Main!$R13,0)</f>
        <v>0</v>
      </c>
      <c r="BH40" s="2">
        <f>IF(AND('Gantt Chart'!BH$5&gt;((SUM(Main!$F5:$G5)+Main!$H5+Main!$I5+Main!$I9)+SUM($B$3:$D$3)),'Gantt Chart'!BH$5&lt;=((SUM(Main!$F5:$G5)+Main!$H5+Main!$I5+Main!$I9)+Main!$I13)+SUM($B$3:$D$3)),Main!$R13,0)</f>
        <v>0</v>
      </c>
      <c r="BI40" s="2">
        <f>IF(AND('Gantt Chart'!BI$5&gt;((SUM(Main!$F5:$G5)+Main!$H5+Main!$I5+Main!$I9)+SUM($B$3:$D$3)),'Gantt Chart'!BI$5&lt;=((SUM(Main!$F5:$G5)+Main!$H5+Main!$I5+Main!$I9)+Main!$I13)+SUM($B$3:$D$3)),Main!$R13,0)</f>
        <v>0</v>
      </c>
      <c r="BJ40" s="2">
        <f>IF(AND('Gantt Chart'!BJ$5&gt;((SUM(Main!$F5:$G5)+Main!$H5+Main!$I5+Main!$I9)+SUM($B$3:$D$3)),'Gantt Chart'!BJ$5&lt;=((SUM(Main!$F5:$G5)+Main!$H5+Main!$I5+Main!$I9)+Main!$I13)+SUM($B$3:$D$3)),Main!$R13,0)</f>
        <v>0</v>
      </c>
      <c r="BK40" s="2">
        <f>IF(AND('Gantt Chart'!BK$5&gt;((SUM(Main!$F5:$G5)+Main!$H5+Main!$I5+Main!$I9)+SUM($B$3:$D$3)),'Gantt Chart'!BK$5&lt;=((SUM(Main!$F5:$G5)+Main!$H5+Main!$I5+Main!$I9)+Main!$I13)+SUM($B$3:$D$3)),Main!$R13,0)</f>
        <v>0</v>
      </c>
      <c r="BL40" s="2">
        <f>IF(AND('Gantt Chart'!BL$5&gt;((SUM(Main!$F5:$G5)+Main!$H5+Main!$I5+Main!$I9)+SUM($B$3:$D$3)),'Gantt Chart'!BL$5&lt;=((SUM(Main!$F5:$G5)+Main!$H5+Main!$I5+Main!$I9)+Main!$I13)+SUM($B$3:$D$3)),Main!$R13,0)</f>
        <v>0</v>
      </c>
      <c r="BM40" s="2">
        <f>IF(AND('Gantt Chart'!BM$5&gt;((SUM(Main!$F5:$G5)+Main!$H5+Main!$I5+Main!$I9)+SUM($B$3:$D$3)),'Gantt Chart'!BM$5&lt;=((SUM(Main!$F5:$G5)+Main!$H5+Main!$I5+Main!$I9)+Main!$I13)+SUM($B$3:$D$3)),Main!$R13,0)</f>
        <v>0</v>
      </c>
      <c r="BN40" s="2">
        <f>IF(AND('Gantt Chart'!BN$5&gt;((SUM(Main!$F5:$G5)+Main!$H5+Main!$I5+Main!$I9)+SUM($B$3:$D$3)),'Gantt Chart'!BN$5&lt;=((SUM(Main!$F5:$G5)+Main!$H5+Main!$I5+Main!$I9)+Main!$I13)+SUM($B$3:$D$3)),Main!$R13,0)</f>
        <v>0</v>
      </c>
      <c r="BO40" s="2">
        <f>IF(AND('Gantt Chart'!BO$5&gt;((SUM(Main!$F5:$G5)+Main!$H5+Main!$I5+Main!$I9)+SUM($B$3:$D$3)),'Gantt Chart'!BO$5&lt;=((SUM(Main!$F5:$G5)+Main!$H5+Main!$I5+Main!$I9)+Main!$I13)+SUM($B$3:$D$3)),Main!$R13,0)</f>
        <v>0</v>
      </c>
      <c r="BP40" s="2">
        <f>IF(AND('Gantt Chart'!BP$5&gt;((SUM(Main!$F5:$G5)+Main!$H5+Main!$I5+Main!$I9)+SUM($B$3:$D$3)),'Gantt Chart'!BP$5&lt;=((SUM(Main!$F5:$G5)+Main!$H5+Main!$I5+Main!$I9)+Main!$I13)+SUM($B$3:$D$3)),Main!$R13,0)</f>
        <v>0</v>
      </c>
      <c r="BQ40" s="2">
        <f>IF(AND('Gantt Chart'!BQ$5&gt;((SUM(Main!$F5:$G5)+Main!$H5+Main!$I5+Main!$I9)+SUM($B$3:$D$3)),'Gantt Chart'!BQ$5&lt;=((SUM(Main!$F5:$G5)+Main!$H5+Main!$I5+Main!$I9)+Main!$I13)+SUM($B$3:$D$3)),Main!$R13,0)</f>
        <v>0</v>
      </c>
      <c r="BR40" s="2">
        <f>IF(AND('Gantt Chart'!BR$5&gt;((SUM(Main!$F5:$G5)+Main!$H5+Main!$I5+Main!$I9)+SUM($B$3:$D$3)),'Gantt Chart'!BR$5&lt;=((SUM(Main!$F5:$G5)+Main!$H5+Main!$I5+Main!$I9)+Main!$I13)+SUM($B$3:$D$3)),Main!$R13,0)</f>
        <v>0</v>
      </c>
      <c r="BS40" s="2">
        <f>IF(AND('Gantt Chart'!BS$5&gt;((SUM(Main!$F5:$G5)+Main!$H5+Main!$I5+Main!$I9)+SUM($B$3:$D$3)),'Gantt Chart'!BS$5&lt;=((SUM(Main!$F5:$G5)+Main!$H5+Main!$I5+Main!$I9)+Main!$I13)+SUM($B$3:$D$3)),Main!$R13,0)</f>
        <v>0</v>
      </c>
      <c r="BT40" s="2">
        <f>IF(AND('Gantt Chart'!BT$5&gt;((SUM(Main!$F5:$G5)+Main!$H5+Main!$I5+Main!$I9)+SUM($B$3:$D$3)),'Gantt Chart'!BT$5&lt;=((SUM(Main!$F5:$G5)+Main!$H5+Main!$I5+Main!$I9)+Main!$I13)+SUM($B$3:$D$3)),Main!$R13,0)</f>
        <v>0</v>
      </c>
      <c r="BU40" s="2">
        <f>IF(AND('Gantt Chart'!BU$5&gt;((SUM(Main!$F5:$G5)+Main!$H5+Main!$I5+Main!$I9)+SUM($B$3:$D$3)),'Gantt Chart'!BU$5&lt;=((SUM(Main!$F5:$G5)+Main!$H5+Main!$I5+Main!$I9)+Main!$I13)+SUM($B$3:$D$3)),Main!$R13,0)</f>
        <v>0</v>
      </c>
      <c r="BV40" s="2">
        <f>IF(AND('Gantt Chart'!BV$5&gt;((SUM(Main!$F5:$G5)+Main!$H5+Main!$I5+Main!$I9)+SUM($B$3:$D$3)),'Gantt Chart'!BV$5&lt;=((SUM(Main!$F5:$G5)+Main!$H5+Main!$I5+Main!$I9)+Main!$I13)+SUM($B$3:$D$3)),Main!$R13,0)</f>
        <v>0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44412.371134020621</v>
      </c>
      <c r="CG40" s="2">
        <f>IF(AND('Gantt Chart'!CG$5&gt;((SUM(Main!$F5:$G5)+Main!$H5+Main!$I5+Main!$I9)+SUM($B$3:$D$3)),'Gantt Chart'!CG$5&lt;=((SUM(Main!$F5:$G5)+Main!$H5+Main!$I5+Main!$I9)+Main!$I13)+SUM($B$3:$D$3)),Main!$R13,0)</f>
        <v>44412.371134020621</v>
      </c>
      <c r="CH40" s="2">
        <f>IF(AND('Gantt Chart'!CH$5&gt;((SUM(Main!$F5:$G5)+Main!$H5+Main!$I5+Main!$I9)+SUM($B$3:$D$3)),'Gantt Chart'!CH$5&lt;=((SUM(Main!$F5:$G5)+Main!$H5+Main!$I5+Main!$I9)+Main!$I13)+SUM($B$3:$D$3)),Main!$R13,0)</f>
        <v>44412.371134020621</v>
      </c>
      <c r="CI40" s="2">
        <f>IF(AND('Gantt Chart'!CI$5&gt;((SUM(Main!$F5:$G5)+Main!$H5+Main!$I5+Main!$I9)+SUM($B$3:$D$3)),'Gantt Chart'!CI$5&lt;=((SUM(Main!$F5:$G5)+Main!$H5+Main!$I5+Main!$I9)+Main!$I13)+SUM($B$3:$D$3)),Main!$R13,0)</f>
        <v>44412.371134020621</v>
      </c>
      <c r="CJ40" s="2">
        <f>IF(AND('Gantt Chart'!CJ$5&gt;((SUM(Main!$F5:$G5)+Main!$H5+Main!$I5+Main!$I9)+SUM($B$3:$D$3)),'Gantt Chart'!CJ$5&lt;=((SUM(Main!$F5:$G5)+Main!$H5+Main!$I5+Main!$I9)+Main!$I13)+SUM($B$3:$D$3)),Main!$R13,0)</f>
        <v>44412.371134020621</v>
      </c>
      <c r="CK40" s="2">
        <f>IF(AND('Gantt Chart'!CK$5&gt;((SUM(Main!$F5:$G5)+Main!$H5+Main!$I5+Main!$I9)+SUM($B$3:$D$3)),'Gantt Chart'!CK$5&lt;=((SUM(Main!$F5:$G5)+Main!$H5+Main!$I5+Main!$I9)+Main!$I13)+SUM($B$3:$D$3)),Main!$R13,0)</f>
        <v>44412.371134020621</v>
      </c>
      <c r="CL40" s="2">
        <f>IF(AND('Gantt Chart'!CL$5&gt;((SUM(Main!$F5:$G5)+Main!$H5+Main!$I5+Main!$I9)+SUM($B$3:$D$3)),'Gantt Chart'!CL$5&lt;=((SUM(Main!$F5:$G5)+Main!$H5+Main!$I5+Main!$I9)+Main!$I13)+SUM($B$3:$D$3)),Main!$R13,0)</f>
        <v>44412.371134020621</v>
      </c>
      <c r="CM40" s="2">
        <f>IF(AND('Gantt Chart'!CM$5&gt;((SUM(Main!$F5:$G5)+Main!$H5+Main!$I5+Main!$I9)+SUM($B$3:$D$3)),'Gantt Chart'!CM$5&lt;=((SUM(Main!$F5:$G5)+Main!$H5+Main!$I5+Main!$I9)+Main!$I13)+SUM($B$3:$D$3)),Main!$R13,0)</f>
        <v>44412.371134020621</v>
      </c>
      <c r="CN40" s="2">
        <f>IF(AND('Gantt Chart'!CN$5&gt;((SUM(Main!$F5:$G5)+Main!$H5+Main!$I5+Main!$I9)+SUM($B$3:$D$3)),'Gantt Chart'!CN$5&lt;=((SUM(Main!$F5:$G5)+Main!$H5+Main!$I5+Main!$I9)+Main!$I13)+SUM($B$3:$D$3)),Main!$R13,0)</f>
        <v>44412.371134020621</v>
      </c>
      <c r="CO40" s="2">
        <f>IF(AND('Gantt Chart'!CO$5&gt;((SUM(Main!$F5:$G5)+Main!$H5+Main!$I5+Main!$I9)+SUM($B$3:$D$3)),'Gantt Chart'!CO$5&lt;=((SUM(Main!$F5:$G5)+Main!$H5+Main!$I5+Main!$I9)+Main!$I13)+SUM($B$3:$D$3)),Main!$R13,0)</f>
        <v>44412.371134020621</v>
      </c>
      <c r="CP40" s="2">
        <f>IF(AND('Gantt Chart'!CP$5&gt;((SUM(Main!$F5:$G5)+Main!$H5+Main!$I5+Main!$I9)+SUM($B$3:$D$3)),'Gantt Chart'!CP$5&lt;=((SUM(Main!$F5:$G5)+Main!$H5+Main!$I5+Main!$I9)+Main!$I13)+SUM($B$3:$D$3)),Main!$R13,0)</f>
        <v>44412.371134020621</v>
      </c>
      <c r="CQ40" s="2">
        <f>IF(AND('Gantt Chart'!CQ$5&gt;((SUM(Main!$F5:$G5)+Main!$H5+Main!$I5+Main!$I9)+SUM($B$3:$D$3)),'Gantt Chart'!CQ$5&lt;=((SUM(Main!$F5:$G5)+Main!$H5+Main!$I5+Main!$I9)+Main!$I13)+SUM($B$3:$D$3)),Main!$R13,0)</f>
        <v>44412.371134020621</v>
      </c>
      <c r="CR40" s="2">
        <f>IF(AND('Gantt Chart'!CR$5&gt;((SUM(Main!$F5:$G5)+Main!$H5+Main!$I5+Main!$I9)+SUM($B$3:$D$3)),'Gantt Chart'!CR$5&lt;=((SUM(Main!$F5:$G5)+Main!$H5+Main!$I5+Main!$I9)+Main!$I13)+SUM($B$3:$D$3)),Main!$R13,0)</f>
        <v>44412.371134020621</v>
      </c>
      <c r="CS40" s="2">
        <f>IF(AND('Gantt Chart'!CS$5&gt;((SUM(Main!$F5:$G5)+Main!$H5+Main!$I5+Main!$I9)+SUM($B$3:$D$3)),'Gantt Chart'!CS$5&lt;=((SUM(Main!$F5:$G5)+Main!$H5+Main!$I5+Main!$I9)+Main!$I13)+SUM($B$3:$D$3)),Main!$R13,0)</f>
        <v>44412.371134020621</v>
      </c>
      <c r="CT40" s="2">
        <f>IF(AND('Gantt Chart'!CT$5&gt;((SUM(Main!$F5:$G5)+Main!$H5+Main!$I5+Main!$I9)+SUM($B$3:$D$3)),'Gantt Chart'!CT$5&lt;=((SUM(Main!$F5:$G5)+Main!$H5+Main!$I5+Main!$I9)+Main!$I13)+SUM($B$3:$D$3)),Main!$R13,0)</f>
        <v>44412.371134020621</v>
      </c>
      <c r="CU40" s="2">
        <f>IF(AND('Gantt Chart'!CU$5&gt;((SUM(Main!$F5:$G5)+Main!$H5+Main!$I5+Main!$I9)+SUM($B$3:$D$3)),'Gantt Chart'!CU$5&lt;=((SUM(Main!$F5:$G5)+Main!$H5+Main!$I5+Main!$I9)+Main!$I13)+SUM($B$3:$D$3)),Main!$R13,0)</f>
        <v>44412.371134020621</v>
      </c>
      <c r="CV40" s="2">
        <f>IF(AND('Gantt Chart'!CV$5&gt;((SUM(Main!$F5:$G5)+Main!$H5+Main!$I5+Main!$I9)+SUM($B$3:$D$3)),'Gantt Chart'!CV$5&lt;=((SUM(Main!$F5:$G5)+Main!$H5+Main!$I5+Main!$I9)+Main!$I13)+SUM($B$3:$D$3)),Main!$R13,0)</f>
        <v>44412.371134020621</v>
      </c>
      <c r="CW40" s="2">
        <f>IF(AND('Gantt Chart'!CW$5&gt;((SUM(Main!$F5:$G5)+Main!$H5+Main!$I5+Main!$I9)+SUM($B$3:$D$3)),'Gantt Chart'!CW$5&lt;=((SUM(Main!$F5:$G5)+Main!$H5+Main!$I5+Main!$I9)+Main!$I13)+SUM($B$3:$D$3)),Main!$R13,0)</f>
        <v>44412.371134020621</v>
      </c>
      <c r="CX40" s="2">
        <f>IF(AND('Gantt Chart'!CX$5&gt;((SUM(Main!$F5:$G5)+Main!$H5+Main!$I5+Main!$I9)+SUM($B$3:$D$3)),'Gantt Chart'!CX$5&lt;=((SUM(Main!$F5:$G5)+Main!$H5+Main!$I5+Main!$I9)+Main!$I13)+SUM($B$3:$D$3)),Main!$R13,0)</f>
        <v>44412.371134020621</v>
      </c>
      <c r="CY40" s="2">
        <f>IF(AND('Gantt Chart'!CY$5&gt;((SUM(Main!$F5:$G5)+Main!$H5+Main!$I5+Main!$I9)+SUM($B$3:$D$3)),'Gantt Chart'!CY$5&lt;=((SUM(Main!$F5:$G5)+Main!$H5+Main!$I5+Main!$I9)+Main!$I13)+SUM($B$3:$D$3)),Main!$R13,0)</f>
        <v>44412.371134020621</v>
      </c>
      <c r="CZ40" s="2">
        <f>IF(AND('Gantt Chart'!CZ$5&gt;((SUM(Main!$F5:$G5)+Main!$H5+Main!$I5+Main!$I9)+SUM($B$3:$D$3)),'Gantt Chart'!CZ$5&lt;=((SUM(Main!$F5:$G5)+Main!$H5+Main!$I5+Main!$I9)+Main!$I13)+SUM($B$3:$D$3)),Main!$R13,0)</f>
        <v>44412.371134020621</v>
      </c>
      <c r="DA40" s="2">
        <f>IF(AND('Gantt Chart'!DA$5&gt;((SUM(Main!$F5:$G5)+Main!$H5+Main!$I5+Main!$I9)+SUM($B$3:$D$3)),'Gantt Chart'!DA$5&lt;=((SUM(Main!$F5:$G5)+Main!$H5+Main!$I5+Main!$I9)+Main!$I13)+SUM($B$3:$D$3)),Main!$R13,0)</f>
        <v>44412.371134020621</v>
      </c>
      <c r="DB40" s="2">
        <f>IF(AND('Gantt Chart'!DB$5&gt;((SUM(Main!$F5:$G5)+Main!$H5+Main!$I5+Main!$I9)+SUM($B$3:$D$3)),'Gantt Chart'!DB$5&lt;=((SUM(Main!$F5:$G5)+Main!$H5+Main!$I5+Main!$I9)+Main!$I13)+SUM($B$3:$D$3)),Main!$R13,0)</f>
        <v>44412.371134020621</v>
      </c>
      <c r="DC40" s="2">
        <f>IF(AND('Gantt Chart'!DC$5&gt;((SUM(Main!$F5:$G5)+Main!$H5+Main!$I5+Main!$I9)+SUM($B$3:$D$3)),'Gantt Chart'!DC$5&lt;=((SUM(Main!$F5:$G5)+Main!$H5+Main!$I5+Main!$I9)+Main!$I13)+SUM($B$3:$D$3)),Main!$R13,0)</f>
        <v>44412.371134020621</v>
      </c>
      <c r="DD40" s="2">
        <f>IF(AND('Gantt Chart'!DD$5&gt;((SUM(Main!$F5:$G5)+Main!$H5+Main!$I5+Main!$I9)+SUM($B$3:$D$3)),'Gantt Chart'!DD$5&lt;=((SUM(Main!$F5:$G5)+Main!$H5+Main!$I5+Main!$I9)+Main!$I13)+SUM($B$3:$D$3)),Main!$R13,0)</f>
        <v>44412.371134020621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45</v>
      </c>
    </row>
    <row r="41" spans="1:604 5004:5004" s="2" customFormat="1" x14ac:dyDescent="2.0499999999999998">
      <c r="A41" s="19"/>
      <c r="B41" s="2" t="s">
        <v>46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202631.57894736843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202631.57894736843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202631.57894736843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202631.57894736843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202631.57894736843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202631.57894736843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202631.57894736843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202631.57894736843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202631.57894736843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202631.57894736843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202631.57894736843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202631.57894736843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202631.57894736843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202631.57894736843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202631.57894736843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202631.57894736843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202631.57894736843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202631.57894736843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202631.57894736843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202631.57894736843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202631.57894736843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202631.57894736843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202631.57894736843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202631.57894736843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202631.57894736843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202631.57894736843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202631.57894736843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202631.57894736843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202631.57894736843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202631.57894736843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202631.57894736843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202631.57894736843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202631.57894736843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202631.57894736843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202631.57894736843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202631.57894736843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202631.57894736843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202631.57894736843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202631.57894736843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202631.57894736843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202631.57894736843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202631.57894736843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202631.57894736843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202631.57894736843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202631.57894736843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202631.57894736843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202631.57894736843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202631.57894736843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202631.57894736843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202631.57894736843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202631.57894736843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202631.57894736843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202631.57894736843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202631.57894736843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202631.57894736843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202631.57894736843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202631.57894736843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202631.57894736843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202631.57894736843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202631.57894736843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202631.57894736843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202631.57894736843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202631.57894736843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202631.57894736843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202631.57894736843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202631.57894736843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202631.57894736843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202631.57894736843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202631.57894736843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202631.57894736843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202631.57894736843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202631.57894736843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202631.57894736843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202631.57894736843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202631.57894736843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202631.57894736843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45</v>
      </c>
    </row>
    <row r="42" spans="1:604 5004:5004" s="2" customFormat="1" x14ac:dyDescent="2.0499999999999998">
      <c r="A42" s="19" t="str">
        <f>Main!C14</f>
        <v>N13</v>
      </c>
      <c r="B42" s="2" t="s">
        <v>37</v>
      </c>
      <c r="C42" s="2">
        <v>0</v>
      </c>
      <c r="D42" s="2">
        <f>IF(AND(D$5&gt;=Main!$H14+SUM($B$2:$E$2),D$5&lt;=(SUM(Main!$F14:$G14)+Main!$H14)+SUM($B$2:$E$2)),Main!$Q14,0)</f>
        <v>46976</v>
      </c>
      <c r="E42" s="2">
        <f>IF(AND(E$5&gt;=Main!$H14+SUM($B$2:$E$2),E$5&lt;=(SUM(Main!$F14:$G14)+Main!$H14)+SUM($B$2:$E$2)),Main!$Q14,0)</f>
        <v>46976</v>
      </c>
      <c r="F42" s="2">
        <f>IF(AND(F$5&gt;=Main!$H14+SUM($B$2:$E$2),F$5&lt;=(SUM(Main!$F14:$G14)+Main!$H14)+SUM($B$2:$E$2)),Main!$Q14,0)</f>
        <v>46976</v>
      </c>
      <c r="G42" s="2">
        <f>IF(AND(G$5&gt;=Main!$H14+SUM($B$2:$E$2),G$5&lt;=(SUM(Main!$F14:$G14)+Main!$H14)+SUM($B$2:$E$2)),Main!$Q14,0)</f>
        <v>46976</v>
      </c>
      <c r="H42" s="2">
        <f>IF(AND(H$5&gt;=Main!$H14+SUM($B$2:$E$2),H$5&lt;=(SUM(Main!$F14:$G14)+Main!$H14)+SUM($B$2:$E$2)),Main!$Q14,0)</f>
        <v>46976</v>
      </c>
      <c r="I42" s="2">
        <f>IF(AND(I$5&gt;=Main!$H14+SUM($B$2:$E$2),I$5&lt;=(SUM(Main!$F14:$G14)+Main!$H14)+SUM($B$2:$E$2)),Main!$Q14,0)</f>
        <v>46976</v>
      </c>
      <c r="J42" s="2">
        <f>IF(AND(J$5&gt;=Main!$H14+SUM($B$2:$E$2),J$5&lt;=(SUM(Main!$F14:$G14)+Main!$H14)+SUM($B$2:$E$2)),Main!$Q14,0)</f>
        <v>46976</v>
      </c>
      <c r="K42" s="2">
        <f>IF(AND(K$5&gt;=Main!$H14+SUM($B$2:$E$2),K$5&lt;=(SUM(Main!$F14:$G14)+Main!$H14)+SUM($B$2:$E$2)),Main!$Q14,0)</f>
        <v>46976</v>
      </c>
      <c r="L42" s="2">
        <f>IF(AND(L$5&gt;=Main!$H14+SUM($B$2:$E$2),L$5&lt;=(SUM(Main!$F14:$G14)+Main!$H14)+SUM($B$2:$E$2)),Main!$Q14,0)</f>
        <v>46976</v>
      </c>
      <c r="M42" s="2">
        <f>IF(AND(M$5&gt;=Main!$H14+SUM($B$2:$E$2),M$5&lt;=(SUM(Main!$F14:$G14)+Main!$H14)+SUM($B$2:$E$2)),Main!$Q14,0)</f>
        <v>46976</v>
      </c>
      <c r="N42" s="2">
        <f>IF(AND(N$5&gt;=Main!$H14+SUM($B$2:$E$2),N$5&lt;=(SUM(Main!$F14:$G14)+Main!$H14)+SUM($B$2:$E$2)),Main!$Q14,0)</f>
        <v>46976</v>
      </c>
      <c r="O42" s="2">
        <f>IF(AND(O$5&gt;=Main!$H14+SUM($B$2:$E$2),O$5&lt;=(SUM(Main!$F14:$G14)+Main!$H14)+SUM($B$2:$E$2)),Main!$Q14,0)</f>
        <v>46976</v>
      </c>
      <c r="P42" s="2">
        <f>IF(AND(P$5&gt;=Main!$H14+SUM($B$2:$E$2),P$5&lt;=(SUM(Main!$F14:$G14)+Main!$H14)+SUM($B$2:$E$2)),Main!$Q14,0)</f>
        <v>46976</v>
      </c>
      <c r="Q42" s="2">
        <f>IF(AND(Q$5&gt;=Main!$H14+SUM($B$2:$E$2),Q$5&lt;=(SUM(Main!$F14:$G14)+Main!$H14)+SUM($B$2:$E$2)),Main!$Q14,0)</f>
        <v>46976</v>
      </c>
      <c r="R42" s="2">
        <f>IF(AND(R$5&gt;=Main!$H14+SUM($B$2:$E$2),R$5&lt;=(SUM(Main!$F14:$G14)+Main!$H14)+SUM($B$2:$E$2)),Main!$Q14,0)</f>
        <v>46976</v>
      </c>
      <c r="S42" s="2">
        <f>IF(AND(S$5&gt;=Main!$H14+SUM($B$2:$E$2),S$5&lt;=(SUM(Main!$F14:$G14)+Main!$H14)+SUM($B$2:$E$2)),Main!$Q14,0)</f>
        <v>46976</v>
      </c>
      <c r="T42" s="2">
        <f>IF(AND(T$5&gt;=Main!$H14+SUM($B$2:$E$2),T$5&lt;=(SUM(Main!$F14:$G14)+Main!$H14)+SUM($B$2:$E$2)),Main!$Q14,0)</f>
        <v>46976</v>
      </c>
      <c r="U42" s="2">
        <f>IF(AND(U$5&gt;=Main!$H14+SUM($B$2:$E$2),U$5&lt;=(SUM(Main!$F14:$G14)+Main!$H14)+SUM($B$2:$E$2)),Main!$Q14,0)</f>
        <v>46976</v>
      </c>
      <c r="V42" s="2">
        <f>IF(AND(V$5&gt;=Main!$H14+SUM($B$2:$E$2),V$5&lt;=(SUM(Main!$F14:$G14)+Main!$H14)+SUM($B$2:$E$2)),Main!$Q14,0)</f>
        <v>46976</v>
      </c>
      <c r="W42" s="2">
        <f>IF(AND(W$5&gt;=Main!$H14+SUM($B$2:$E$2),W$5&lt;=(SUM(Main!$F14:$G14)+Main!$H14)+SUM($B$2:$E$2)),Main!$Q14,0)</f>
        <v>46976</v>
      </c>
      <c r="X42" s="2">
        <f>IF(AND(X$5&gt;=Main!$H14+SUM($B$2:$E$2),X$5&lt;=(SUM(Main!$F14:$G14)+Main!$H14)+SUM($B$2:$E$2)),Main!$Q14,0)</f>
        <v>46976</v>
      </c>
      <c r="Y42" s="2">
        <f>IF(AND(Y$5&gt;=Main!$H14+SUM($B$2:$E$2),Y$5&lt;=(SUM(Main!$F14:$G14)+Main!$H14)+SUM($B$2:$E$2)),Main!$Q14,0)</f>
        <v>46976</v>
      </c>
      <c r="Z42" s="2">
        <f>IF(AND(Z$5&gt;=Main!$H14+SUM($B$2:$E$2),Z$5&lt;=(SUM(Main!$F14:$G14)+Main!$H14)+SUM($B$2:$E$2)),Main!$Q14,0)</f>
        <v>46976</v>
      </c>
      <c r="AA42" s="2">
        <f>IF(AND(AA$5&gt;=Main!$H14+SUM($B$2:$E$2),AA$5&lt;=(SUM(Main!$F14:$G14)+Main!$H14)+SUM($B$2:$E$2)),Main!$Q14,0)</f>
        <v>46976</v>
      </c>
      <c r="AB42" s="2">
        <f>IF(AND(AB$5&gt;=Main!$H14+SUM($B$2:$E$2),AB$5&lt;=(SUM(Main!$F14:$G14)+Main!$H14)+SUM($B$2:$E$2)),Main!$Q14,0)</f>
        <v>46976</v>
      </c>
      <c r="AC42" s="2">
        <f>IF(AND(AC$5&gt;=Main!$H14+SUM($B$2:$E$2),AC$5&lt;=(SUM(Main!$F14:$G14)+Main!$H14)+SUM($B$2:$E$2)),Main!$Q14,0)</f>
        <v>46976</v>
      </c>
      <c r="AD42" s="2">
        <f>IF(AND(AD$5&gt;=Main!$H14+SUM($B$2:$E$2),AD$5&lt;=(SUM(Main!$F14:$G14)+Main!$H14)+SUM($B$2:$E$2)),Main!$Q14,0)</f>
        <v>46976</v>
      </c>
      <c r="AE42" s="2">
        <f>IF(AND(AE$5&gt;=Main!$H14+SUM($B$2:$E$2),AE$5&lt;=(SUM(Main!$F14:$G14)+Main!$H14)+SUM($B$2:$E$2)),Main!$Q14,0)</f>
        <v>46976</v>
      </c>
      <c r="AF42" s="2">
        <f>IF(AND(AF$5&gt;=Main!$H14+SUM($B$2:$E$2),AF$5&lt;=(SUM(Main!$F14:$G14)+Main!$H14)+SUM($B$2:$E$2)),Main!$Q14,0)</f>
        <v>46976</v>
      </c>
      <c r="AG42" s="2">
        <f>IF(AND(AG$5&gt;=Main!$H14+SUM($B$2:$E$2),AG$5&lt;=(SUM(Main!$F14:$G14)+Main!$H14)+SUM($B$2:$E$2)),Main!$Q14,0)</f>
        <v>46976</v>
      </c>
      <c r="AH42" s="2">
        <f>IF(AND(AH$5&gt;=Main!$H14+SUM($B$2:$E$2),AH$5&lt;=(SUM(Main!$F14:$G14)+Main!$H14)+SUM($B$2:$E$2)),Main!$Q14,0)</f>
        <v>46976</v>
      </c>
      <c r="AI42" s="2">
        <f>IF(AND(AI$5&gt;=Main!$H14+SUM($B$2:$E$2),AI$5&lt;=(SUM(Main!$F14:$G14)+Main!$H14)+SUM($B$2:$E$2)),Main!$Q14,0)</f>
        <v>46976</v>
      </c>
      <c r="AJ42" s="2">
        <f>IF(AND(AJ$5&gt;=Main!$H14+SUM($B$2:$E$2),AJ$5&lt;=(SUM(Main!$F14:$G14)+Main!$H14)+SUM($B$2:$E$2)),Main!$Q14,0)</f>
        <v>0</v>
      </c>
      <c r="AK42" s="2">
        <f>IF(AND(AK$5&gt;=Main!$H14+SUM($B$2:$E$2),AK$5&lt;=(SUM(Main!$F14:$G14)+Main!$H14)+SUM($B$2:$E$2)),Main!$Q14,0)</f>
        <v>0</v>
      </c>
      <c r="AL42" s="2">
        <f>IF(AND(AL$5&gt;=Main!$H14+SUM($B$2:$E$2),AL$5&lt;=(SUM(Main!$F14:$G14)+Main!$H14)+SUM($B$2:$E$2)),Main!$Q14,0)</f>
        <v>0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45</v>
      </c>
    </row>
    <row r="43" spans="1:604 5004:5004" s="2" customFormat="1" x14ac:dyDescent="2.0499999999999998">
      <c r="A43" s="19"/>
      <c r="B43" s="2" t="s">
        <v>15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0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0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0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0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0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0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0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0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0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0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0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0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0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0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0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0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0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0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0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0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0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0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0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0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36123.711340206188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36123.711340206188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36123.711340206188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36123.711340206188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36123.711340206188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36123.711340206188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36123.711340206188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36123.711340206188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36123.711340206188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36123.711340206188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36123.711340206188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36123.711340206188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36123.711340206188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36123.711340206188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36123.711340206188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36123.711340206188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36123.711340206188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36123.711340206188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36123.711340206188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36123.711340206188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36123.711340206188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36123.711340206188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36123.711340206188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36123.711340206188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45</v>
      </c>
    </row>
    <row r="44" spans="1:604 5004:5004" s="2" customFormat="1" x14ac:dyDescent="2.0499999999999998">
      <c r="A44" s="19"/>
      <c r="B44" s="2" t="s">
        <v>46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0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0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0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0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0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0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0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0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0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0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0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0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0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0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0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0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0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0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0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0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0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0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0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0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0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0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0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0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0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0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0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0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0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0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0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0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0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0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0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0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0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0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0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0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0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0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0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0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0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0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0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0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0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0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0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0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0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0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0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0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0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0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0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0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0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0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0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0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0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0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0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0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0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0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0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384210.5263157895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384210.5263157895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384210.5263157895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384210.5263157895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384210.5263157895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384210.5263157895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384210.5263157895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384210.5263157895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384210.5263157895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384210.5263157895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384210.5263157895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384210.5263157895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384210.5263157895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384210.5263157895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384210.5263157895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384210.5263157895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384210.5263157895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384210.5263157895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384210.5263157895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384210.5263157895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384210.5263157895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384210.5263157895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384210.5263157895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384210.5263157895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384210.5263157895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384210.5263157895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384210.5263157895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384210.5263157895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384210.5263157895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384210.5263157895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384210.5263157895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384210.5263157895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384210.5263157895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384210.5263157895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384210.5263157895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384210.5263157895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384210.5263157895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384210.5263157895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384210.5263157895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384210.5263157895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384210.5263157895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384210.5263157895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384210.5263157895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384210.5263157895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384210.5263157895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384210.5263157895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384210.5263157895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384210.5263157895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384210.5263157895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384210.5263157895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384210.5263157895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384210.5263157895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384210.5263157895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384210.5263157895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384210.5263157895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384210.5263157895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384210.5263157895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384210.5263157895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384210.5263157895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384210.5263157895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384210.5263157895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384210.5263157895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384210.5263157895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384210.5263157895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384210.5263157895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384210.5263157895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384210.5263157895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384210.5263157895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384210.5263157895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384210.5263157895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384210.5263157895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384210.5263157895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384210.5263157895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384210.5263157895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384210.5263157895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384210.5263157895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45</v>
      </c>
    </row>
    <row r="45" spans="1:604 5004:5004" s="2" customFormat="1" x14ac:dyDescent="2.0499999999999998">
      <c r="A45" s="19" t="str">
        <f>Main!C15</f>
        <v>N14</v>
      </c>
      <c r="B45" s="2" t="s">
        <v>37</v>
      </c>
      <c r="C45" s="2">
        <v>0</v>
      </c>
      <c r="D45" s="2">
        <f>IF(AND(D$5&gt;=Main!$H15+SUM($B$2:$E$2),D$5&lt;=(SUM(Main!$F15:$G15)+Main!$H15)+SUM($B$2:$E$2)),Main!$Q15,0)</f>
        <v>30080</v>
      </c>
      <c r="E45" s="2">
        <f>IF(AND(E$5&gt;=Main!$H15+SUM($B$2:$E$2),E$5&lt;=(SUM(Main!$F15:$G15)+Main!$H15)+SUM($B$2:$E$2)),Main!$Q15,0)</f>
        <v>30080</v>
      </c>
      <c r="F45" s="2">
        <f>IF(AND(F$5&gt;=Main!$H15+SUM($B$2:$E$2),F$5&lt;=(SUM(Main!$F15:$G15)+Main!$H15)+SUM($B$2:$E$2)),Main!$Q15,0)</f>
        <v>30080</v>
      </c>
      <c r="G45" s="2">
        <f>IF(AND(G$5&gt;=Main!$H15+SUM($B$2:$E$2),G$5&lt;=(SUM(Main!$F15:$G15)+Main!$H15)+SUM($B$2:$E$2)),Main!$Q15,0)</f>
        <v>30080</v>
      </c>
      <c r="H45" s="2">
        <f>IF(AND(H$5&gt;=Main!$H15+SUM($B$2:$E$2),H$5&lt;=(SUM(Main!$F15:$G15)+Main!$H15)+SUM($B$2:$E$2)),Main!$Q15,0)</f>
        <v>30080</v>
      </c>
      <c r="I45" s="2">
        <f>IF(AND(I$5&gt;=Main!$H15+SUM($B$2:$E$2),I$5&lt;=(SUM(Main!$F15:$G15)+Main!$H15)+SUM($B$2:$E$2)),Main!$Q15,0)</f>
        <v>30080</v>
      </c>
      <c r="J45" s="2">
        <f>IF(AND(J$5&gt;=Main!$H15+SUM($B$2:$E$2),J$5&lt;=(SUM(Main!$F15:$G15)+Main!$H15)+SUM($B$2:$E$2)),Main!$Q15,0)</f>
        <v>30080</v>
      </c>
      <c r="K45" s="2">
        <f>IF(AND(K$5&gt;=Main!$H15+SUM($B$2:$E$2),K$5&lt;=(SUM(Main!$F15:$G15)+Main!$H15)+SUM($B$2:$E$2)),Main!$Q15,0)</f>
        <v>30080</v>
      </c>
      <c r="L45" s="2">
        <f>IF(AND(L$5&gt;=Main!$H15+SUM($B$2:$E$2),L$5&lt;=(SUM(Main!$F15:$G15)+Main!$H15)+SUM($B$2:$E$2)),Main!$Q15,0)</f>
        <v>30080</v>
      </c>
      <c r="M45" s="2">
        <f>IF(AND(M$5&gt;=Main!$H15+SUM($B$2:$E$2),M$5&lt;=(SUM(Main!$F15:$G15)+Main!$H15)+SUM($B$2:$E$2)),Main!$Q15,0)</f>
        <v>30080</v>
      </c>
      <c r="N45" s="2">
        <f>IF(AND(N$5&gt;=Main!$H15+SUM($B$2:$E$2),N$5&lt;=(SUM(Main!$F15:$G15)+Main!$H15)+SUM($B$2:$E$2)),Main!$Q15,0)</f>
        <v>30080</v>
      </c>
      <c r="O45" s="2">
        <f>IF(AND(O$5&gt;=Main!$H15+SUM($B$2:$E$2),O$5&lt;=(SUM(Main!$F15:$G15)+Main!$H15)+SUM($B$2:$E$2)),Main!$Q15,0)</f>
        <v>30080</v>
      </c>
      <c r="P45" s="2">
        <f>IF(AND(P$5&gt;=Main!$H15+SUM($B$2:$E$2),P$5&lt;=(SUM(Main!$F15:$G15)+Main!$H15)+SUM($B$2:$E$2)),Main!$Q15,0)</f>
        <v>30080</v>
      </c>
      <c r="Q45" s="2">
        <f>IF(AND(Q$5&gt;=Main!$H15+SUM($B$2:$E$2),Q$5&lt;=(SUM(Main!$F15:$G15)+Main!$H15)+SUM($B$2:$E$2)),Main!$Q15,0)</f>
        <v>30080</v>
      </c>
      <c r="R45" s="2">
        <f>IF(AND(R$5&gt;=Main!$H15+SUM($B$2:$E$2),R$5&lt;=(SUM(Main!$F15:$G15)+Main!$H15)+SUM($B$2:$E$2)),Main!$Q15,0)</f>
        <v>30080</v>
      </c>
      <c r="S45" s="2">
        <f>IF(AND(S$5&gt;=Main!$H15+SUM($B$2:$E$2),S$5&lt;=(SUM(Main!$F15:$G15)+Main!$H15)+SUM($B$2:$E$2)),Main!$Q15,0)</f>
        <v>30080</v>
      </c>
      <c r="T45" s="2">
        <f>IF(AND(T$5&gt;=Main!$H15+SUM($B$2:$E$2),T$5&lt;=(SUM(Main!$F15:$G15)+Main!$H15)+SUM($B$2:$E$2)),Main!$Q15,0)</f>
        <v>30080</v>
      </c>
      <c r="U45" s="2">
        <f>IF(AND(U$5&gt;=Main!$H15+SUM($B$2:$E$2),U$5&lt;=(SUM(Main!$F15:$G15)+Main!$H15)+SUM($B$2:$E$2)),Main!$Q15,0)</f>
        <v>30080</v>
      </c>
      <c r="V45" s="2">
        <f>IF(AND(V$5&gt;=Main!$H15+SUM($B$2:$E$2),V$5&lt;=(SUM(Main!$F15:$G15)+Main!$H15)+SUM($B$2:$E$2)),Main!$Q15,0)</f>
        <v>30080</v>
      </c>
      <c r="W45" s="2">
        <f>IF(AND(W$5&gt;=Main!$H15+SUM($B$2:$E$2),W$5&lt;=(SUM(Main!$F15:$G15)+Main!$H15)+SUM($B$2:$E$2)),Main!$Q15,0)</f>
        <v>30080</v>
      </c>
      <c r="X45" s="2">
        <f>IF(AND(X$5&gt;=Main!$H15+SUM($B$2:$E$2),X$5&lt;=(SUM(Main!$F15:$G15)+Main!$H15)+SUM($B$2:$E$2)),Main!$Q15,0)</f>
        <v>30080</v>
      </c>
      <c r="Y45" s="2">
        <f>IF(AND(Y$5&gt;=Main!$H15+SUM($B$2:$E$2),Y$5&lt;=(SUM(Main!$F15:$G15)+Main!$H15)+SUM($B$2:$E$2)),Main!$Q15,0)</f>
        <v>30080</v>
      </c>
      <c r="Z45" s="2">
        <f>IF(AND(Z$5&gt;=Main!$H15+SUM($B$2:$E$2),Z$5&lt;=(SUM(Main!$F15:$G15)+Main!$H15)+SUM($B$2:$E$2)),Main!$Q15,0)</f>
        <v>30080</v>
      </c>
      <c r="AA45" s="2">
        <f>IF(AND(AA$5&gt;=Main!$H15+SUM($B$2:$E$2),AA$5&lt;=(SUM(Main!$F15:$G15)+Main!$H15)+SUM($B$2:$E$2)),Main!$Q15,0)</f>
        <v>30080</v>
      </c>
      <c r="AB45" s="2">
        <f>IF(AND(AB$5&gt;=Main!$H15+SUM($B$2:$E$2),AB$5&lt;=(SUM(Main!$F15:$G15)+Main!$H15)+SUM($B$2:$E$2)),Main!$Q15,0)</f>
        <v>30080</v>
      </c>
      <c r="AC45" s="2">
        <f>IF(AND(AC$5&gt;=Main!$H15+SUM($B$2:$E$2),AC$5&lt;=(SUM(Main!$F15:$G15)+Main!$H15)+SUM($B$2:$E$2)),Main!$Q15,0)</f>
        <v>30080</v>
      </c>
      <c r="AD45" s="2">
        <f>IF(AND(AD$5&gt;=Main!$H15+SUM($B$2:$E$2),AD$5&lt;=(SUM(Main!$F15:$G15)+Main!$H15)+SUM($B$2:$E$2)),Main!$Q15,0)</f>
        <v>30080</v>
      </c>
      <c r="AE45" s="2">
        <f>IF(AND(AE$5&gt;=Main!$H15+SUM($B$2:$E$2),AE$5&lt;=(SUM(Main!$F15:$G15)+Main!$H15)+SUM($B$2:$E$2)),Main!$Q15,0)</f>
        <v>30080</v>
      </c>
      <c r="AF45" s="2">
        <f>IF(AND(AF$5&gt;=Main!$H15+SUM($B$2:$E$2),AF$5&lt;=(SUM(Main!$F15:$G15)+Main!$H15)+SUM($B$2:$E$2)),Main!$Q15,0)</f>
        <v>30080</v>
      </c>
      <c r="AG45" s="2">
        <f>IF(AND(AG$5&gt;=Main!$H15+SUM($B$2:$E$2),AG$5&lt;=(SUM(Main!$F15:$G15)+Main!$H15)+SUM($B$2:$E$2)),Main!$Q15,0)</f>
        <v>30080</v>
      </c>
      <c r="AH45" s="2">
        <f>IF(AND(AH$5&gt;=Main!$H15+SUM($B$2:$E$2),AH$5&lt;=(SUM(Main!$F15:$G15)+Main!$H15)+SUM($B$2:$E$2)),Main!$Q15,0)</f>
        <v>30080</v>
      </c>
      <c r="AI45" s="2">
        <f>IF(AND(AI$5&gt;=Main!$H15+SUM($B$2:$E$2),AI$5&lt;=(SUM(Main!$F15:$G15)+Main!$H15)+SUM($B$2:$E$2)),Main!$Q15,0)</f>
        <v>30080</v>
      </c>
      <c r="AJ45" s="2">
        <f>IF(AND(AJ$5&gt;=Main!$H15+SUM($B$2:$E$2),AJ$5&lt;=(SUM(Main!$F15:$G15)+Main!$H15)+SUM($B$2:$E$2)),Main!$Q15,0)</f>
        <v>0</v>
      </c>
      <c r="AK45" s="2">
        <f>IF(AND(AK$5&gt;=Main!$H15+SUM($B$2:$E$2),AK$5&lt;=(SUM(Main!$F15:$G15)+Main!$H15)+SUM($B$2:$E$2)),Main!$Q15,0)</f>
        <v>0</v>
      </c>
      <c r="AL45" s="2">
        <f>IF(AND(AL$5&gt;=Main!$H15+SUM($B$2:$E$2),AL$5&lt;=(SUM(Main!$F15:$G15)+Main!$H15)+SUM($B$2:$E$2)),Main!$Q15,0)</f>
        <v>0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45</v>
      </c>
      <c r="GJL45" s="1"/>
    </row>
    <row r="46" spans="1:604 5004:5004" s="2" customFormat="1" x14ac:dyDescent="2.0499999999999998">
      <c r="A46" s="19"/>
      <c r="B46" s="2" t="s">
        <v>15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0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0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0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0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0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0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0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0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0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0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0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0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0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0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0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0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0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0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0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0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0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0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0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0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19793.81443298969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19793.81443298969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19793.81443298969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19793.81443298969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19793.81443298969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19793.81443298969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19793.81443298969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19793.81443298969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19793.81443298969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19793.81443298969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19793.81443298969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19793.81443298969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19793.81443298969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19793.81443298969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19793.81443298969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19793.81443298969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19793.81443298969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19793.81443298969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19793.81443298969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19793.81443298969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19793.81443298969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19793.81443298969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19793.81443298969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19793.81443298969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45</v>
      </c>
      <c r="GJL46" s="1"/>
    </row>
    <row r="47" spans="1:604 5004:5004" s="2" customFormat="1" x14ac:dyDescent="2.0499999999999998">
      <c r="A47" s="19"/>
      <c r="B47" s="2" t="s">
        <v>46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0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0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0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0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0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0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0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0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0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0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0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0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0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0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0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0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0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0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0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0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0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0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0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0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0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0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0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0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0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0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0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0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0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0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0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0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0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0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0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0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0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0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0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0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0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0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0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0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0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0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0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0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0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0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0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0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0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0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0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0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0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0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0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0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0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0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0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0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0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0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0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0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0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0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0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210526.31578947368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210526.31578947368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210526.31578947368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210526.31578947368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210526.31578947368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210526.31578947368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210526.31578947368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210526.31578947368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210526.31578947368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210526.31578947368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210526.31578947368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210526.31578947368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210526.31578947368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210526.31578947368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210526.31578947368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210526.31578947368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210526.31578947368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210526.31578947368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210526.31578947368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210526.31578947368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210526.31578947368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210526.31578947368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210526.31578947368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210526.31578947368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210526.31578947368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210526.31578947368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210526.31578947368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210526.31578947368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210526.31578947368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210526.31578947368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210526.31578947368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210526.31578947368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210526.31578947368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210526.31578947368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210526.31578947368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210526.31578947368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210526.31578947368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210526.31578947368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210526.31578947368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210526.31578947368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210526.31578947368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210526.31578947368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210526.31578947368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210526.31578947368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210526.31578947368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210526.31578947368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210526.31578947368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210526.31578947368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210526.31578947368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210526.31578947368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210526.31578947368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210526.31578947368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210526.31578947368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210526.31578947368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210526.31578947368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210526.31578947368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210526.31578947368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210526.31578947368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210526.31578947368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210526.31578947368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210526.31578947368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210526.31578947368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210526.31578947368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210526.31578947368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210526.31578947368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210526.31578947368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210526.31578947368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210526.31578947368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210526.31578947368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210526.31578947368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210526.31578947368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210526.31578947368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210526.31578947368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210526.31578947368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210526.31578947368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210526.31578947368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45</v>
      </c>
      <c r="GJL47" s="1"/>
    </row>
    <row r="48" spans="1:604 5004:5004" s="2" customFormat="1" x14ac:dyDescent="2.0499999999999998">
      <c r="A48" s="19" t="str">
        <f>Main!C16</f>
        <v>N15</v>
      </c>
      <c r="B48" s="2" t="s">
        <v>37</v>
      </c>
      <c r="C48" s="2">
        <v>0</v>
      </c>
      <c r="D48" s="2">
        <f>IF(AND(D$5&gt;=Main!$H16+SUM($B$2:$E$2),D$5&lt;=(SUM(Main!$F16:$G16)+Main!$H16)+SUM($B$2:$E$2)),Main!$Q16,0)</f>
        <v>30464</v>
      </c>
      <c r="E48" s="2">
        <f>IF(AND(E$5&gt;=Main!$H16+SUM($B$2:$E$2),E$5&lt;=(SUM(Main!$F16:$G16)+Main!$H16)+SUM($B$2:$E$2)),Main!$Q16,0)</f>
        <v>30464</v>
      </c>
      <c r="F48" s="2">
        <f>IF(AND(F$5&gt;=Main!$H16+SUM($B$2:$E$2),F$5&lt;=(SUM(Main!$F16:$G16)+Main!$H16)+SUM($B$2:$E$2)),Main!$Q16,0)</f>
        <v>30464</v>
      </c>
      <c r="G48" s="2">
        <f>IF(AND(G$5&gt;=Main!$H16+SUM($B$2:$E$2),G$5&lt;=(SUM(Main!$F16:$G16)+Main!$H16)+SUM($B$2:$E$2)),Main!$Q16,0)</f>
        <v>30464</v>
      </c>
      <c r="H48" s="2">
        <f>IF(AND(H$5&gt;=Main!$H16+SUM($B$2:$E$2),H$5&lt;=(SUM(Main!$F16:$G16)+Main!$H16)+SUM($B$2:$E$2)),Main!$Q16,0)</f>
        <v>30464</v>
      </c>
      <c r="I48" s="2">
        <f>IF(AND(I$5&gt;=Main!$H16+SUM($B$2:$E$2),I$5&lt;=(SUM(Main!$F16:$G16)+Main!$H16)+SUM($B$2:$E$2)),Main!$Q16,0)</f>
        <v>30464</v>
      </c>
      <c r="J48" s="2">
        <f>IF(AND(J$5&gt;=Main!$H16+SUM($B$2:$E$2),J$5&lt;=(SUM(Main!$F16:$G16)+Main!$H16)+SUM($B$2:$E$2)),Main!$Q16,0)</f>
        <v>30464</v>
      </c>
      <c r="K48" s="2">
        <f>IF(AND(K$5&gt;=Main!$H16+SUM($B$2:$E$2),K$5&lt;=(SUM(Main!$F16:$G16)+Main!$H16)+SUM($B$2:$E$2)),Main!$Q16,0)</f>
        <v>30464</v>
      </c>
      <c r="L48" s="2">
        <f>IF(AND(L$5&gt;=Main!$H16+SUM($B$2:$E$2),L$5&lt;=(SUM(Main!$F16:$G16)+Main!$H16)+SUM($B$2:$E$2)),Main!$Q16,0)</f>
        <v>30464</v>
      </c>
      <c r="M48" s="2">
        <f>IF(AND(M$5&gt;=Main!$H16+SUM($B$2:$E$2),M$5&lt;=(SUM(Main!$F16:$G16)+Main!$H16)+SUM($B$2:$E$2)),Main!$Q16,0)</f>
        <v>30464</v>
      </c>
      <c r="N48" s="2">
        <f>IF(AND(N$5&gt;=Main!$H16+SUM($B$2:$E$2),N$5&lt;=(SUM(Main!$F16:$G16)+Main!$H16)+SUM($B$2:$E$2)),Main!$Q16,0)</f>
        <v>30464</v>
      </c>
      <c r="O48" s="2">
        <f>IF(AND(O$5&gt;=Main!$H16+SUM($B$2:$E$2),O$5&lt;=(SUM(Main!$F16:$G16)+Main!$H16)+SUM($B$2:$E$2)),Main!$Q16,0)</f>
        <v>30464</v>
      </c>
      <c r="P48" s="2">
        <f>IF(AND(P$5&gt;=Main!$H16+SUM($B$2:$E$2),P$5&lt;=(SUM(Main!$F16:$G16)+Main!$H16)+SUM($B$2:$E$2)),Main!$Q16,0)</f>
        <v>30464</v>
      </c>
      <c r="Q48" s="2">
        <f>IF(AND(Q$5&gt;=Main!$H16+SUM($B$2:$E$2),Q$5&lt;=(SUM(Main!$F16:$G16)+Main!$H16)+SUM($B$2:$E$2)),Main!$Q16,0)</f>
        <v>30464</v>
      </c>
      <c r="R48" s="2">
        <f>IF(AND(R$5&gt;=Main!$H16+SUM($B$2:$E$2),R$5&lt;=(SUM(Main!$F16:$G16)+Main!$H16)+SUM($B$2:$E$2)),Main!$Q16,0)</f>
        <v>30464</v>
      </c>
      <c r="S48" s="2">
        <f>IF(AND(S$5&gt;=Main!$H16+SUM($B$2:$E$2),S$5&lt;=(SUM(Main!$F16:$G16)+Main!$H16)+SUM($B$2:$E$2)),Main!$Q16,0)</f>
        <v>30464</v>
      </c>
      <c r="T48" s="2">
        <f>IF(AND(T$5&gt;=Main!$H16+SUM($B$2:$E$2),T$5&lt;=(SUM(Main!$F16:$G16)+Main!$H16)+SUM($B$2:$E$2)),Main!$Q16,0)</f>
        <v>30464</v>
      </c>
      <c r="U48" s="2">
        <f>IF(AND(U$5&gt;=Main!$H16+SUM($B$2:$E$2),U$5&lt;=(SUM(Main!$F16:$G16)+Main!$H16)+SUM($B$2:$E$2)),Main!$Q16,0)</f>
        <v>30464</v>
      </c>
      <c r="V48" s="2">
        <f>IF(AND(V$5&gt;=Main!$H16+SUM($B$2:$E$2),V$5&lt;=(SUM(Main!$F16:$G16)+Main!$H16)+SUM($B$2:$E$2)),Main!$Q16,0)</f>
        <v>30464</v>
      </c>
      <c r="W48" s="2">
        <f>IF(AND(W$5&gt;=Main!$H16+SUM($B$2:$E$2),W$5&lt;=(SUM(Main!$F16:$G16)+Main!$H16)+SUM($B$2:$E$2)),Main!$Q16,0)</f>
        <v>30464</v>
      </c>
      <c r="X48" s="2">
        <f>IF(AND(X$5&gt;=Main!$H16+SUM($B$2:$E$2),X$5&lt;=(SUM(Main!$F16:$G16)+Main!$H16)+SUM($B$2:$E$2)),Main!$Q16,0)</f>
        <v>30464</v>
      </c>
      <c r="Y48" s="2">
        <f>IF(AND(Y$5&gt;=Main!$H16+SUM($B$2:$E$2),Y$5&lt;=(SUM(Main!$F16:$G16)+Main!$H16)+SUM($B$2:$E$2)),Main!$Q16,0)</f>
        <v>30464</v>
      </c>
      <c r="Z48" s="2">
        <f>IF(AND(Z$5&gt;=Main!$H16+SUM($B$2:$E$2),Z$5&lt;=(SUM(Main!$F16:$G16)+Main!$H16)+SUM($B$2:$E$2)),Main!$Q16,0)</f>
        <v>30464</v>
      </c>
      <c r="AA48" s="2">
        <f>IF(AND(AA$5&gt;=Main!$H16+SUM($B$2:$E$2),AA$5&lt;=(SUM(Main!$F16:$G16)+Main!$H16)+SUM($B$2:$E$2)),Main!$Q16,0)</f>
        <v>30464</v>
      </c>
      <c r="AB48" s="2">
        <f>IF(AND(AB$5&gt;=Main!$H16+SUM($B$2:$E$2),AB$5&lt;=(SUM(Main!$F16:$G16)+Main!$H16)+SUM($B$2:$E$2)),Main!$Q16,0)</f>
        <v>30464</v>
      </c>
      <c r="AC48" s="2">
        <f>IF(AND(AC$5&gt;=Main!$H16+SUM($B$2:$E$2),AC$5&lt;=(SUM(Main!$F16:$G16)+Main!$H16)+SUM($B$2:$E$2)),Main!$Q16,0)</f>
        <v>30464</v>
      </c>
      <c r="AD48" s="2">
        <f>IF(AND(AD$5&gt;=Main!$H16+SUM($B$2:$E$2),AD$5&lt;=(SUM(Main!$F16:$G16)+Main!$H16)+SUM($B$2:$E$2)),Main!$Q16,0)</f>
        <v>30464</v>
      </c>
      <c r="AE48" s="2">
        <f>IF(AND(AE$5&gt;=Main!$H16+SUM($B$2:$E$2),AE$5&lt;=(SUM(Main!$F16:$G16)+Main!$H16)+SUM($B$2:$E$2)),Main!$Q16,0)</f>
        <v>30464</v>
      </c>
      <c r="AF48" s="2">
        <f>IF(AND(AF$5&gt;=Main!$H16+SUM($B$2:$E$2),AF$5&lt;=(SUM(Main!$F16:$G16)+Main!$H16)+SUM($B$2:$E$2)),Main!$Q16,0)</f>
        <v>30464</v>
      </c>
      <c r="AG48" s="2">
        <f>IF(AND(AG$5&gt;=Main!$H16+SUM($B$2:$E$2),AG$5&lt;=(SUM(Main!$F16:$G16)+Main!$H16)+SUM($B$2:$E$2)),Main!$Q16,0)</f>
        <v>30464</v>
      </c>
      <c r="AH48" s="2">
        <f>IF(AND(AH$5&gt;=Main!$H16+SUM($B$2:$E$2),AH$5&lt;=(SUM(Main!$F16:$G16)+Main!$H16)+SUM($B$2:$E$2)),Main!$Q16,0)</f>
        <v>30464</v>
      </c>
      <c r="AI48" s="2">
        <f>IF(AND(AI$5&gt;=Main!$H16+SUM($B$2:$E$2),AI$5&lt;=(SUM(Main!$F16:$G16)+Main!$H16)+SUM($B$2:$E$2)),Main!$Q16,0)</f>
        <v>30464</v>
      </c>
      <c r="AJ48" s="2">
        <f>IF(AND(AJ$5&gt;=Main!$H16+SUM($B$2:$E$2),AJ$5&lt;=(SUM(Main!$F16:$G16)+Main!$H16)+SUM($B$2:$E$2)),Main!$Q16,0)</f>
        <v>0</v>
      </c>
      <c r="AK48" s="2">
        <f>IF(AND(AK$5&gt;=Main!$H16+SUM($B$2:$E$2),AK$5&lt;=(SUM(Main!$F16:$G16)+Main!$H16)+SUM($B$2:$E$2)),Main!$Q16,0)</f>
        <v>0</v>
      </c>
      <c r="AL48" s="2">
        <f>IF(AND(AL$5&gt;=Main!$H16+SUM($B$2:$E$2),AL$5&lt;=(SUM(Main!$F16:$G16)+Main!$H16)+SUM($B$2:$E$2)),Main!$Q16,0)</f>
        <v>0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45</v>
      </c>
    </row>
    <row r="49" spans="1:604 5004:5004" s="2" customFormat="1" x14ac:dyDescent="2.0499999999999998">
      <c r="A49" s="19"/>
      <c r="B49" s="2" t="s">
        <v>15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0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0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0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0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0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0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0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0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0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0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0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0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0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0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0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0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0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0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0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0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0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0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0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0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20164.948453608249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20164.948453608249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20164.948453608249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20164.948453608249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20164.948453608249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20164.948453608249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20164.948453608249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20164.948453608249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20164.948453608249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20164.948453608249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20164.948453608249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20164.948453608249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20164.948453608249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20164.948453608249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20164.948453608249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20164.948453608249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20164.948453608249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20164.948453608249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20164.948453608249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20164.948453608249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20164.948453608249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20164.948453608249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20164.948453608249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20164.948453608249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45</v>
      </c>
    </row>
    <row r="50" spans="1:604 5004:5004" s="2" customFormat="1" x14ac:dyDescent="2.0499999999999998">
      <c r="A50" s="19"/>
      <c r="B50" s="2" t="s">
        <v>46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0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0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0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0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0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0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0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0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0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0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0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0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0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0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0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0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0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0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0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0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0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0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0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0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0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0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0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0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0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0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0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0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0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0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0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0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0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0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0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0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0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0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0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0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0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0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0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0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0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0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0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0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0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0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0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0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0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0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0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0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0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0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0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0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0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0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0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0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0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0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0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0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0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0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0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214473.68421052632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214473.68421052632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214473.68421052632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214473.68421052632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214473.68421052632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214473.68421052632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214473.68421052632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214473.68421052632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214473.68421052632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214473.68421052632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214473.68421052632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214473.68421052632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214473.68421052632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214473.68421052632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214473.68421052632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214473.68421052632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214473.68421052632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214473.68421052632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214473.68421052632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214473.68421052632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214473.68421052632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214473.68421052632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214473.68421052632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214473.68421052632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214473.68421052632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214473.68421052632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214473.68421052632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214473.68421052632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214473.68421052632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214473.68421052632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214473.68421052632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214473.68421052632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214473.68421052632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214473.68421052632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214473.68421052632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214473.68421052632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214473.68421052632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214473.68421052632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214473.68421052632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214473.68421052632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214473.68421052632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214473.68421052632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214473.68421052632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214473.68421052632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214473.68421052632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214473.68421052632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214473.68421052632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214473.68421052632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214473.68421052632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214473.68421052632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214473.68421052632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214473.68421052632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214473.68421052632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214473.68421052632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214473.68421052632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214473.68421052632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214473.68421052632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214473.68421052632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214473.68421052632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214473.68421052632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214473.68421052632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214473.68421052632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214473.68421052632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214473.68421052632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214473.68421052632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214473.68421052632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214473.68421052632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214473.68421052632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214473.68421052632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214473.68421052632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214473.68421052632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214473.68421052632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214473.68421052632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214473.68421052632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214473.68421052632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214473.68421052632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45</v>
      </c>
    </row>
    <row r="51" spans="1:604 5004:5004" s="2" customFormat="1" x14ac:dyDescent="2.0499999999999998">
      <c r="A51" s="19" t="str">
        <f>Main!C17</f>
        <v>N16</v>
      </c>
      <c r="B51" s="2" t="s">
        <v>37</v>
      </c>
      <c r="C51" s="2">
        <v>0</v>
      </c>
      <c r="D51" s="2">
        <f>IF(AND(D$5&gt;=Main!$H17+SUM($B$2:$E$2),D$5&lt;=(SUM(Main!$F17:$G17)+Main!$H17)+SUM($B$2:$E$2)),Main!$Q17,0)</f>
        <v>54016</v>
      </c>
      <c r="E51" s="2">
        <f>IF(AND(E$5&gt;=Main!$H17+SUM($B$2:$E$2),E$5&lt;=(SUM(Main!$F17:$G17)+Main!$H17)+SUM($B$2:$E$2)),Main!$Q17,0)</f>
        <v>54016</v>
      </c>
      <c r="F51" s="2">
        <f>IF(AND(F$5&gt;=Main!$H17+SUM($B$2:$E$2),F$5&lt;=(SUM(Main!$F17:$G17)+Main!$H17)+SUM($B$2:$E$2)),Main!$Q17,0)</f>
        <v>54016</v>
      </c>
      <c r="G51" s="2">
        <f>IF(AND(G$5&gt;=Main!$H17+SUM($B$2:$E$2),G$5&lt;=(SUM(Main!$F17:$G17)+Main!$H17)+SUM($B$2:$E$2)),Main!$Q17,0)</f>
        <v>54016</v>
      </c>
      <c r="H51" s="2">
        <f>IF(AND(H$5&gt;=Main!$H17+SUM($B$2:$E$2),H$5&lt;=(SUM(Main!$F17:$G17)+Main!$H17)+SUM($B$2:$E$2)),Main!$Q17,0)</f>
        <v>54016</v>
      </c>
      <c r="I51" s="2">
        <f>IF(AND(I$5&gt;=Main!$H17+SUM($B$2:$E$2),I$5&lt;=(SUM(Main!$F17:$G17)+Main!$H17)+SUM($B$2:$E$2)),Main!$Q17,0)</f>
        <v>54016</v>
      </c>
      <c r="J51" s="2">
        <f>IF(AND(J$5&gt;=Main!$H17+SUM($B$2:$E$2),J$5&lt;=(SUM(Main!$F17:$G17)+Main!$H17)+SUM($B$2:$E$2)),Main!$Q17,0)</f>
        <v>54016</v>
      </c>
      <c r="K51" s="2">
        <f>IF(AND(K$5&gt;=Main!$H17+SUM($B$2:$E$2),K$5&lt;=(SUM(Main!$F17:$G17)+Main!$H17)+SUM($B$2:$E$2)),Main!$Q17,0)</f>
        <v>54016</v>
      </c>
      <c r="L51" s="2">
        <f>IF(AND(L$5&gt;=Main!$H17+SUM($B$2:$E$2),L$5&lt;=(SUM(Main!$F17:$G17)+Main!$H17)+SUM($B$2:$E$2)),Main!$Q17,0)</f>
        <v>54016</v>
      </c>
      <c r="M51" s="2">
        <f>IF(AND(M$5&gt;=Main!$H17+SUM($B$2:$E$2),M$5&lt;=(SUM(Main!$F17:$G17)+Main!$H17)+SUM($B$2:$E$2)),Main!$Q17,0)</f>
        <v>54016</v>
      </c>
      <c r="N51" s="2">
        <f>IF(AND(N$5&gt;=Main!$H17+SUM($B$2:$E$2),N$5&lt;=(SUM(Main!$F17:$G17)+Main!$H17)+SUM($B$2:$E$2)),Main!$Q17,0)</f>
        <v>54016</v>
      </c>
      <c r="O51" s="2">
        <f>IF(AND(O$5&gt;=Main!$H17+SUM($B$2:$E$2),O$5&lt;=(SUM(Main!$F17:$G17)+Main!$H17)+SUM($B$2:$E$2)),Main!$Q17,0)</f>
        <v>54016</v>
      </c>
      <c r="P51" s="2">
        <f>IF(AND(P$5&gt;=Main!$H17+SUM($B$2:$E$2),P$5&lt;=(SUM(Main!$F17:$G17)+Main!$H17)+SUM($B$2:$E$2)),Main!$Q17,0)</f>
        <v>54016</v>
      </c>
      <c r="Q51" s="2">
        <f>IF(AND(Q$5&gt;=Main!$H17+SUM($B$2:$E$2),Q$5&lt;=(SUM(Main!$F17:$G17)+Main!$H17)+SUM($B$2:$E$2)),Main!$Q17,0)</f>
        <v>54016</v>
      </c>
      <c r="R51" s="2">
        <f>IF(AND(R$5&gt;=Main!$H17+SUM($B$2:$E$2),R$5&lt;=(SUM(Main!$F17:$G17)+Main!$H17)+SUM($B$2:$E$2)),Main!$Q17,0)</f>
        <v>54016</v>
      </c>
      <c r="S51" s="2">
        <f>IF(AND(S$5&gt;=Main!$H17+SUM($B$2:$E$2),S$5&lt;=(SUM(Main!$F17:$G17)+Main!$H17)+SUM($B$2:$E$2)),Main!$Q17,0)</f>
        <v>54016</v>
      </c>
      <c r="T51" s="2">
        <f>IF(AND(T$5&gt;=Main!$H17+SUM($B$2:$E$2),T$5&lt;=(SUM(Main!$F17:$G17)+Main!$H17)+SUM($B$2:$E$2)),Main!$Q17,0)</f>
        <v>54016</v>
      </c>
      <c r="U51" s="2">
        <f>IF(AND(U$5&gt;=Main!$H17+SUM($B$2:$E$2),U$5&lt;=(SUM(Main!$F17:$G17)+Main!$H17)+SUM($B$2:$E$2)),Main!$Q17,0)</f>
        <v>54016</v>
      </c>
      <c r="V51" s="2">
        <f>IF(AND(V$5&gt;=Main!$H17+SUM($B$2:$E$2),V$5&lt;=(SUM(Main!$F17:$G17)+Main!$H17)+SUM($B$2:$E$2)),Main!$Q17,0)</f>
        <v>54016</v>
      </c>
      <c r="W51" s="2">
        <f>IF(AND(W$5&gt;=Main!$H17+SUM($B$2:$E$2),W$5&lt;=(SUM(Main!$F17:$G17)+Main!$H17)+SUM($B$2:$E$2)),Main!$Q17,0)</f>
        <v>54016</v>
      </c>
      <c r="X51" s="2">
        <f>IF(AND(X$5&gt;=Main!$H17+SUM($B$2:$E$2),X$5&lt;=(SUM(Main!$F17:$G17)+Main!$H17)+SUM($B$2:$E$2)),Main!$Q17,0)</f>
        <v>54016</v>
      </c>
      <c r="Y51" s="2">
        <f>IF(AND(Y$5&gt;=Main!$H17+SUM($B$2:$E$2),Y$5&lt;=(SUM(Main!$F17:$G17)+Main!$H17)+SUM($B$2:$E$2)),Main!$Q17,0)</f>
        <v>54016</v>
      </c>
      <c r="Z51" s="2">
        <f>IF(AND(Z$5&gt;=Main!$H17+SUM($B$2:$E$2),Z$5&lt;=(SUM(Main!$F17:$G17)+Main!$H17)+SUM($B$2:$E$2)),Main!$Q17,0)</f>
        <v>54016</v>
      </c>
      <c r="AA51" s="2">
        <f>IF(AND(AA$5&gt;=Main!$H17+SUM($B$2:$E$2),AA$5&lt;=(SUM(Main!$F17:$G17)+Main!$H17)+SUM($B$2:$E$2)),Main!$Q17,0)</f>
        <v>54016</v>
      </c>
      <c r="AB51" s="2">
        <f>IF(AND(AB$5&gt;=Main!$H17+SUM($B$2:$E$2),AB$5&lt;=(SUM(Main!$F17:$G17)+Main!$H17)+SUM($B$2:$E$2)),Main!$Q17,0)</f>
        <v>54016</v>
      </c>
      <c r="AC51" s="2">
        <f>IF(AND(AC$5&gt;=Main!$H17+SUM($B$2:$E$2),AC$5&lt;=(SUM(Main!$F17:$G17)+Main!$H17)+SUM($B$2:$E$2)),Main!$Q17,0)</f>
        <v>54016</v>
      </c>
      <c r="AD51" s="2">
        <f>IF(AND(AD$5&gt;=Main!$H17+SUM($B$2:$E$2),AD$5&lt;=(SUM(Main!$F17:$G17)+Main!$H17)+SUM($B$2:$E$2)),Main!$Q17,0)</f>
        <v>54016</v>
      </c>
      <c r="AE51" s="2">
        <f>IF(AND(AE$5&gt;=Main!$H17+SUM($B$2:$E$2),AE$5&lt;=(SUM(Main!$F17:$G17)+Main!$H17)+SUM($B$2:$E$2)),Main!$Q17,0)</f>
        <v>54016</v>
      </c>
      <c r="AF51" s="2">
        <f>IF(AND(AF$5&gt;=Main!$H17+SUM($B$2:$E$2),AF$5&lt;=(SUM(Main!$F17:$G17)+Main!$H17)+SUM($B$2:$E$2)),Main!$Q17,0)</f>
        <v>54016</v>
      </c>
      <c r="AG51" s="2">
        <f>IF(AND(AG$5&gt;=Main!$H17+SUM($B$2:$E$2),AG$5&lt;=(SUM(Main!$F17:$G17)+Main!$H17)+SUM($B$2:$E$2)),Main!$Q17,0)</f>
        <v>54016</v>
      </c>
      <c r="AH51" s="2">
        <f>IF(AND(AH$5&gt;=Main!$H17+SUM($B$2:$E$2),AH$5&lt;=(SUM(Main!$F17:$G17)+Main!$H17)+SUM($B$2:$E$2)),Main!$Q17,0)</f>
        <v>54016</v>
      </c>
      <c r="AI51" s="2">
        <f>IF(AND(AI$5&gt;=Main!$H17+SUM($B$2:$E$2),AI$5&lt;=(SUM(Main!$F17:$G17)+Main!$H17)+SUM($B$2:$E$2)),Main!$Q17,0)</f>
        <v>54016</v>
      </c>
      <c r="AJ51" s="2">
        <f>IF(AND(AJ$5&gt;=Main!$H17+SUM($B$2:$E$2),AJ$5&lt;=(SUM(Main!$F17:$G17)+Main!$H17)+SUM($B$2:$E$2)),Main!$Q17,0)</f>
        <v>0</v>
      </c>
      <c r="AK51" s="2">
        <f>IF(AND(AK$5&gt;=Main!$H17+SUM($B$2:$E$2),AK$5&lt;=(SUM(Main!$F17:$G17)+Main!$H17)+SUM($B$2:$E$2)),Main!$Q17,0)</f>
        <v>0</v>
      </c>
      <c r="AL51" s="2">
        <f>IF(AND(AL$5&gt;=Main!$H17+SUM($B$2:$E$2),AL$5&lt;=(SUM(Main!$F17:$G17)+Main!$H17)+SUM($B$2:$E$2)),Main!$Q17,0)</f>
        <v>0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45</v>
      </c>
    </row>
    <row r="52" spans="1:604 5004:5004" s="2" customFormat="1" x14ac:dyDescent="2.0499999999999998">
      <c r="A52" s="19"/>
      <c r="B52" s="2" t="s">
        <v>15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0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0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0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0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0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0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0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0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0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0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0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0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0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0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0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0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0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0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0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0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0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0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0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0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42927.83505154639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42927.83505154639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42927.83505154639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42927.83505154639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42927.83505154639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42927.83505154639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42927.83505154639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42927.83505154639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42927.83505154639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42927.83505154639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42927.83505154639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42927.83505154639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42927.83505154639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42927.83505154639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42927.83505154639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42927.83505154639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42927.83505154639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42927.83505154639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42927.83505154639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42927.83505154639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42927.83505154639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42927.83505154639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42927.83505154639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42927.83505154639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45</v>
      </c>
    </row>
    <row r="53" spans="1:604 5004:5004" s="2" customFormat="1" x14ac:dyDescent="2.0499999999999998">
      <c r="A53" s="19"/>
      <c r="B53" s="2" t="s">
        <v>46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0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0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0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0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0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0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0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0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0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0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0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0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0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0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0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0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0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0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0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0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0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0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0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0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0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0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0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0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0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0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0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0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0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0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0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0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0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0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0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0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0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0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0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0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0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0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0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0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0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0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0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0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0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0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0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0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0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0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0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0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0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0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0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0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0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0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0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0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0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0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0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0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0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0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0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456578.94736842107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456578.94736842107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456578.94736842107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456578.94736842107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456578.94736842107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456578.94736842107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456578.94736842107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456578.94736842107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456578.94736842107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456578.94736842107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456578.94736842107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456578.94736842107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456578.94736842107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456578.94736842107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456578.94736842107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456578.94736842107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456578.94736842107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456578.94736842107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456578.94736842107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456578.94736842107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456578.94736842107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456578.94736842107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456578.94736842107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456578.94736842107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456578.94736842107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456578.94736842107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456578.94736842107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456578.94736842107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456578.94736842107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456578.94736842107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456578.94736842107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456578.94736842107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456578.94736842107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456578.94736842107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456578.94736842107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456578.94736842107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456578.94736842107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456578.94736842107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456578.94736842107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456578.94736842107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456578.94736842107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456578.94736842107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456578.94736842107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456578.94736842107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456578.94736842107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456578.94736842107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456578.94736842107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456578.94736842107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456578.94736842107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456578.94736842107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456578.94736842107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456578.94736842107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456578.94736842107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456578.94736842107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456578.94736842107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456578.94736842107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456578.94736842107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456578.94736842107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456578.94736842107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456578.94736842107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456578.94736842107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456578.94736842107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456578.94736842107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456578.94736842107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456578.94736842107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456578.94736842107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456578.94736842107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456578.94736842107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456578.94736842107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456578.94736842107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456578.94736842107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456578.94736842107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456578.94736842107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456578.94736842107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456578.94736842107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456578.94736842107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45</v>
      </c>
    </row>
    <row r="54" spans="1:604 5004:5004" s="2" customFormat="1" x14ac:dyDescent="2.0499999999999998">
      <c r="A54" s="19" t="str">
        <f>Main!C18</f>
        <v>N17</v>
      </c>
      <c r="B54" s="2" t="s">
        <v>37</v>
      </c>
      <c r="C54" s="2">
        <v>0</v>
      </c>
      <c r="D54" s="2">
        <f>IF(AND(D$5&gt;=Main!$H18+SUM($B$2:$F$2),D$5&lt;=(SUM(Main!$F18:$G18)+Main!$H18)+SUM($B$2:$F$2)),Main!$Q18,0)</f>
        <v>27776</v>
      </c>
      <c r="E54" s="2">
        <f>IF(AND(E$5&gt;=Main!$H18+SUM($B$2:$F$2),E$5&lt;=(SUM(Main!$F18:$G18)+Main!$H18)+SUM($B$2:$F$2)),Main!$Q18,0)</f>
        <v>27776</v>
      </c>
      <c r="F54" s="2">
        <f>IF(AND(F$5&gt;=Main!$H18+SUM($B$2:$F$2),F$5&lt;=(SUM(Main!$F18:$G18)+Main!$H18)+SUM($B$2:$F$2)),Main!$Q18,0)</f>
        <v>27776</v>
      </c>
      <c r="G54" s="2">
        <f>IF(AND(G$5&gt;=Main!$H18+SUM($B$2:$F$2),G$5&lt;=(SUM(Main!$F18:$G18)+Main!$H18)+SUM($B$2:$F$2)),Main!$Q18,0)</f>
        <v>27776</v>
      </c>
      <c r="H54" s="2">
        <f>IF(AND(H$5&gt;=Main!$H18+SUM($B$2:$F$2),H$5&lt;=(SUM(Main!$F18:$G18)+Main!$H18)+SUM($B$2:$F$2)),Main!$Q18,0)</f>
        <v>27776</v>
      </c>
      <c r="I54" s="2">
        <f>IF(AND(I$5&gt;=Main!$H18+SUM($B$2:$F$2),I$5&lt;=(SUM(Main!$F18:$G18)+Main!$H18)+SUM($B$2:$F$2)),Main!$Q18,0)</f>
        <v>27776</v>
      </c>
      <c r="J54" s="2">
        <f>IF(AND(J$5&gt;=Main!$H18+SUM($B$2:$F$2),J$5&lt;=(SUM(Main!$F18:$G18)+Main!$H18)+SUM($B$2:$F$2)),Main!$Q18,0)</f>
        <v>27776</v>
      </c>
      <c r="K54" s="2">
        <f>IF(AND(K$5&gt;=Main!$H18+SUM($B$2:$F$2),K$5&lt;=(SUM(Main!$F18:$G18)+Main!$H18)+SUM($B$2:$F$2)),Main!$Q18,0)</f>
        <v>27776</v>
      </c>
      <c r="L54" s="2">
        <f>IF(AND(L$5&gt;=Main!$H18+SUM($B$2:$F$2),L$5&lt;=(SUM(Main!$F18:$G18)+Main!$H18)+SUM($B$2:$F$2)),Main!$Q18,0)</f>
        <v>27776</v>
      </c>
      <c r="M54" s="2">
        <f>IF(AND(M$5&gt;=Main!$H18+SUM($B$2:$F$2),M$5&lt;=(SUM(Main!$F18:$G18)+Main!$H18)+SUM($B$2:$F$2)),Main!$Q18,0)</f>
        <v>27776</v>
      </c>
      <c r="N54" s="2">
        <f>IF(AND(N$5&gt;=Main!$H18+SUM($B$2:$F$2),N$5&lt;=(SUM(Main!$F18:$G18)+Main!$H18)+SUM($B$2:$F$2)),Main!$Q18,0)</f>
        <v>27776</v>
      </c>
      <c r="O54" s="2">
        <f>IF(AND(O$5&gt;=Main!$H18+SUM($B$2:$F$2),O$5&lt;=(SUM(Main!$F18:$G18)+Main!$H18)+SUM($B$2:$F$2)),Main!$Q18,0)</f>
        <v>27776</v>
      </c>
      <c r="P54" s="2">
        <f>IF(AND(P$5&gt;=Main!$H18+SUM($B$2:$F$2),P$5&lt;=(SUM(Main!$F18:$G18)+Main!$H18)+SUM($B$2:$F$2)),Main!$Q18,0)</f>
        <v>27776</v>
      </c>
      <c r="Q54" s="2">
        <f>IF(AND(Q$5&gt;=Main!$H18+SUM($B$2:$F$2),Q$5&lt;=(SUM(Main!$F18:$G18)+Main!$H18)+SUM($B$2:$F$2)),Main!$Q18,0)</f>
        <v>27776</v>
      </c>
      <c r="R54" s="2">
        <f>IF(AND(R$5&gt;=Main!$H18+SUM($B$2:$F$2),R$5&lt;=(SUM(Main!$F18:$G18)+Main!$H18)+SUM($B$2:$F$2)),Main!$Q18,0)</f>
        <v>27776</v>
      </c>
      <c r="S54" s="2">
        <f>IF(AND(S$5&gt;=Main!$H18+SUM($B$2:$F$2),S$5&lt;=(SUM(Main!$F18:$G18)+Main!$H18)+SUM($B$2:$F$2)),Main!$Q18,0)</f>
        <v>27776</v>
      </c>
      <c r="T54" s="2">
        <f>IF(AND(T$5&gt;=Main!$H18+SUM($B$2:$F$2),T$5&lt;=(SUM(Main!$F18:$G18)+Main!$H18)+SUM($B$2:$F$2)),Main!$Q18,0)</f>
        <v>27776</v>
      </c>
      <c r="U54" s="2">
        <f>IF(AND(U$5&gt;=Main!$H18+SUM($B$2:$F$2),U$5&lt;=(SUM(Main!$F18:$G18)+Main!$H18)+SUM($B$2:$F$2)),Main!$Q18,0)</f>
        <v>27776</v>
      </c>
      <c r="V54" s="2">
        <f>IF(AND(V$5&gt;=Main!$H18+SUM($B$2:$F$2),V$5&lt;=(SUM(Main!$F18:$G18)+Main!$H18)+SUM($B$2:$F$2)),Main!$Q18,0)</f>
        <v>27776</v>
      </c>
      <c r="W54" s="2">
        <f>IF(AND(W$5&gt;=Main!$H18+SUM($B$2:$F$2),W$5&lt;=(SUM(Main!$F18:$G18)+Main!$H18)+SUM($B$2:$F$2)),Main!$Q18,0)</f>
        <v>27776</v>
      </c>
      <c r="X54" s="2">
        <f>IF(AND(X$5&gt;=Main!$H18+SUM($B$2:$F$2),X$5&lt;=(SUM(Main!$F18:$G18)+Main!$H18)+SUM($B$2:$F$2)),Main!$Q18,0)</f>
        <v>27776</v>
      </c>
      <c r="Y54" s="2">
        <f>IF(AND(Y$5&gt;=Main!$H18+SUM($B$2:$F$2),Y$5&lt;=(SUM(Main!$F18:$G18)+Main!$H18)+SUM($B$2:$F$2)),Main!$Q18,0)</f>
        <v>27776</v>
      </c>
      <c r="Z54" s="2">
        <f>IF(AND(Z$5&gt;=Main!$H18+SUM($B$2:$F$2),Z$5&lt;=(SUM(Main!$F18:$G18)+Main!$H18)+SUM($B$2:$F$2)),Main!$Q18,0)</f>
        <v>27776</v>
      </c>
      <c r="AA54" s="2">
        <f>IF(AND(AA$5&gt;=Main!$H18+SUM($B$2:$F$2),AA$5&lt;=(SUM(Main!$F18:$G18)+Main!$H18)+SUM($B$2:$F$2)),Main!$Q18,0)</f>
        <v>27776</v>
      </c>
      <c r="AB54" s="2">
        <f>IF(AND(AB$5&gt;=Main!$H18+SUM($B$2:$F$2),AB$5&lt;=(SUM(Main!$F18:$G18)+Main!$H18)+SUM($B$2:$F$2)),Main!$Q18,0)</f>
        <v>27776</v>
      </c>
      <c r="AC54" s="2">
        <f>IF(AND(AC$5&gt;=Main!$H18+SUM($B$2:$F$2),AC$5&lt;=(SUM(Main!$F18:$G18)+Main!$H18)+SUM($B$2:$F$2)),Main!$Q18,0)</f>
        <v>27776</v>
      </c>
      <c r="AD54" s="2">
        <f>IF(AND(AD$5&gt;=Main!$H18+SUM($B$2:$F$2),AD$5&lt;=(SUM(Main!$F18:$G18)+Main!$H18)+SUM($B$2:$F$2)),Main!$Q18,0)</f>
        <v>27776</v>
      </c>
      <c r="AE54" s="2">
        <f>IF(AND(AE$5&gt;=Main!$H18+SUM($B$2:$F$2),AE$5&lt;=(SUM(Main!$F18:$G18)+Main!$H18)+SUM($B$2:$F$2)),Main!$Q18,0)</f>
        <v>27776</v>
      </c>
      <c r="AF54" s="2">
        <f>IF(AND(AF$5&gt;=Main!$H18+SUM($B$2:$F$2),AF$5&lt;=(SUM(Main!$F18:$G18)+Main!$H18)+SUM($B$2:$F$2)),Main!$Q18,0)</f>
        <v>27776</v>
      </c>
      <c r="AG54" s="2">
        <f>IF(AND(AG$5&gt;=Main!$H18+SUM($B$2:$F$2),AG$5&lt;=(SUM(Main!$F18:$G18)+Main!$H18)+SUM($B$2:$F$2)),Main!$Q18,0)</f>
        <v>27776</v>
      </c>
      <c r="AH54" s="2">
        <f>IF(AND(AH$5&gt;=Main!$H18+SUM($B$2:$F$2),AH$5&lt;=(SUM(Main!$F18:$G18)+Main!$H18)+SUM($B$2:$F$2)),Main!$Q18,0)</f>
        <v>27776</v>
      </c>
      <c r="AI54" s="2">
        <f>IF(AND(AI$5&gt;=Main!$H18+SUM($B$2:$F$2),AI$5&lt;=(SUM(Main!$F18:$G18)+Main!$H18)+SUM($B$2:$F$2)),Main!$Q18,0)</f>
        <v>27776</v>
      </c>
      <c r="AJ54" s="2">
        <f>IF(AND(AJ$5&gt;=Main!$H18+SUM($B$2:$F$2),AJ$5&lt;=(SUM(Main!$F18:$G18)+Main!$H18)+SUM($B$2:$F$2)),Main!$Q18,0)</f>
        <v>0</v>
      </c>
      <c r="AK54" s="2">
        <f>IF(AND(AK$5&gt;=Main!$H18+SUM($B$2:$F$2),AK$5&lt;=(SUM(Main!$F18:$G18)+Main!$H18)+SUM($B$2:$F$2)),Main!$Q18,0)</f>
        <v>0</v>
      </c>
      <c r="AL54" s="2">
        <f>IF(AND(AL$5&gt;=Main!$H18+SUM($B$2:$F$2),AL$5&lt;=(SUM(Main!$F18:$G18)+Main!$H18)+SUM($B$2:$F$2)),Main!$Q18,0)</f>
        <v>0</v>
      </c>
      <c r="AM54" s="2">
        <f>IF(AND(AM$5&gt;=Main!$H18+SUM($B$2:$F$2),AM$5&lt;=(SUM(Main!$F18:$G18)+Main!$H18)+SUM($B$2:$F$2)),Main!$Q18,0)</f>
        <v>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45</v>
      </c>
    </row>
    <row r="55" spans="1:604 5004:5004" s="2" customFormat="1" x14ac:dyDescent="2.0499999999999998">
      <c r="A55" s="19"/>
      <c r="B55" s="2" t="s">
        <v>15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0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0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0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0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0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0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0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0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0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0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0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0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0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0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0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0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0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0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0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0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0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0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0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0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17567.01030927835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17567.01030927835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17567.01030927835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17567.01030927835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17567.01030927835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17567.01030927835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17567.01030927835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17567.01030927835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17567.01030927835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17567.01030927835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17567.01030927835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17567.01030927835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17567.01030927835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17567.01030927835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17567.01030927835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17567.01030927835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17567.01030927835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17567.01030927835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17567.01030927835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17567.01030927835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17567.01030927835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17567.01030927835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17567.01030927835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17567.01030927835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45</v>
      </c>
    </row>
    <row r="56" spans="1:604 5004:5004" s="2" customFormat="1" x14ac:dyDescent="2.0499999999999998">
      <c r="A56" s="19"/>
      <c r="B56" s="2" t="s">
        <v>46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0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0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0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0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0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0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0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0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0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0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0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0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0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0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0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0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0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0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0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0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0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0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0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0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0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0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0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0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0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0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0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0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0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0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0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0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0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0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0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0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0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0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0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0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0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0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0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0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0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0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0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0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0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0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0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0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0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0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0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0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0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0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0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0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0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0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0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0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0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0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0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0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0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0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0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0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186842.10526315789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186842.10526315789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186842.10526315789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186842.10526315789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186842.10526315789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186842.10526315789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186842.10526315789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186842.10526315789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186842.10526315789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186842.10526315789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186842.10526315789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186842.10526315789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186842.10526315789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186842.10526315789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186842.10526315789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186842.10526315789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186842.10526315789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186842.10526315789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186842.10526315789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186842.10526315789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186842.10526315789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186842.10526315789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186842.10526315789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186842.10526315789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186842.10526315789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186842.10526315789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186842.10526315789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186842.10526315789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186842.10526315789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186842.10526315789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186842.10526315789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186842.10526315789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186842.10526315789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186842.10526315789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186842.10526315789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186842.10526315789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186842.10526315789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186842.10526315789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186842.10526315789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186842.10526315789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186842.10526315789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186842.10526315789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186842.10526315789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186842.10526315789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186842.10526315789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186842.10526315789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186842.10526315789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186842.10526315789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186842.10526315789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186842.10526315789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186842.10526315789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186842.10526315789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186842.10526315789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186842.10526315789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186842.10526315789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186842.10526315789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186842.10526315789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186842.10526315789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186842.10526315789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186842.10526315789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186842.10526315789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186842.10526315789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186842.10526315789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186842.10526315789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186842.10526315789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186842.10526315789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186842.10526315789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186842.10526315789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186842.10526315789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186842.10526315789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186842.10526315789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186842.10526315789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186842.10526315789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186842.10526315789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186842.10526315789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186842.10526315789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45</v>
      </c>
    </row>
    <row r="57" spans="1:604 5004:5004" s="2" customFormat="1" x14ac:dyDescent="2.0499999999999998">
      <c r="A57" s="19" t="str">
        <f>Main!C19</f>
        <v>N18</v>
      </c>
      <c r="B57" s="2" t="s">
        <v>37</v>
      </c>
      <c r="C57" s="2">
        <v>0</v>
      </c>
      <c r="D57" s="2">
        <f>IF(AND(D$5&gt;=Main!$H19+SUM($B$2:$F$2),D$5&lt;=(SUM(Main!$F19:$G19)+Main!$H19)+SUM($B$2:$F$2)),Main!$Q19,0)</f>
        <v>25344</v>
      </c>
      <c r="E57" s="2">
        <f>IF(AND(E$5&gt;=Main!$H19+SUM($B$2:$F$2),E$5&lt;=(SUM(Main!$F19:$G19)+Main!$H19)+SUM($B$2:$F$2)),Main!$Q19,0)</f>
        <v>25344</v>
      </c>
      <c r="F57" s="2">
        <f>IF(AND(F$5&gt;=Main!$H19+SUM($B$2:$F$2),F$5&lt;=(SUM(Main!$F19:$G19)+Main!$H19)+SUM($B$2:$F$2)),Main!$Q19,0)</f>
        <v>25344</v>
      </c>
      <c r="G57" s="2">
        <f>IF(AND(G$5&gt;=Main!$H19+SUM($B$2:$F$2),G$5&lt;=(SUM(Main!$F19:$G19)+Main!$H19)+SUM($B$2:$F$2)),Main!$Q19,0)</f>
        <v>25344</v>
      </c>
      <c r="H57" s="2">
        <f>IF(AND(H$5&gt;=Main!$H19+SUM($B$2:$F$2),H$5&lt;=(SUM(Main!$F19:$G19)+Main!$H19)+SUM($B$2:$F$2)),Main!$Q19,0)</f>
        <v>25344</v>
      </c>
      <c r="I57" s="2">
        <f>IF(AND(I$5&gt;=Main!$H19+SUM($B$2:$F$2),I$5&lt;=(SUM(Main!$F19:$G19)+Main!$H19)+SUM($B$2:$F$2)),Main!$Q19,0)</f>
        <v>25344</v>
      </c>
      <c r="J57" s="2">
        <f>IF(AND(J$5&gt;=Main!$H19+SUM($B$2:$F$2),J$5&lt;=(SUM(Main!$F19:$G19)+Main!$H19)+SUM($B$2:$F$2)),Main!$Q19,0)</f>
        <v>25344</v>
      </c>
      <c r="K57" s="2">
        <f>IF(AND(K$5&gt;=Main!$H19+SUM($B$2:$F$2),K$5&lt;=(SUM(Main!$F19:$G19)+Main!$H19)+SUM($B$2:$F$2)),Main!$Q19,0)</f>
        <v>25344</v>
      </c>
      <c r="L57" s="2">
        <f>IF(AND(L$5&gt;=Main!$H19+SUM($B$2:$F$2),L$5&lt;=(SUM(Main!$F19:$G19)+Main!$H19)+SUM($B$2:$F$2)),Main!$Q19,0)</f>
        <v>25344</v>
      </c>
      <c r="M57" s="2">
        <f>IF(AND(M$5&gt;=Main!$H19+SUM($B$2:$F$2),M$5&lt;=(SUM(Main!$F19:$G19)+Main!$H19)+SUM($B$2:$F$2)),Main!$Q19,0)</f>
        <v>25344</v>
      </c>
      <c r="N57" s="2">
        <f>IF(AND(N$5&gt;=Main!$H19+SUM($B$2:$F$2),N$5&lt;=(SUM(Main!$F19:$G19)+Main!$H19)+SUM($B$2:$F$2)),Main!$Q19,0)</f>
        <v>25344</v>
      </c>
      <c r="O57" s="2">
        <f>IF(AND(O$5&gt;=Main!$H19+SUM($B$2:$F$2),O$5&lt;=(SUM(Main!$F19:$G19)+Main!$H19)+SUM($B$2:$F$2)),Main!$Q19,0)</f>
        <v>25344</v>
      </c>
      <c r="P57" s="2">
        <f>IF(AND(P$5&gt;=Main!$H19+SUM($B$2:$F$2),P$5&lt;=(SUM(Main!$F19:$G19)+Main!$H19)+SUM($B$2:$F$2)),Main!$Q19,0)</f>
        <v>25344</v>
      </c>
      <c r="Q57" s="2">
        <f>IF(AND(Q$5&gt;=Main!$H19+SUM($B$2:$F$2),Q$5&lt;=(SUM(Main!$F19:$G19)+Main!$H19)+SUM($B$2:$F$2)),Main!$Q19,0)</f>
        <v>25344</v>
      </c>
      <c r="R57" s="2">
        <f>IF(AND(R$5&gt;=Main!$H19+SUM($B$2:$F$2),R$5&lt;=(SUM(Main!$F19:$G19)+Main!$H19)+SUM($B$2:$F$2)),Main!$Q19,0)</f>
        <v>25344</v>
      </c>
      <c r="S57" s="2">
        <f>IF(AND(S$5&gt;=Main!$H19+SUM($B$2:$F$2),S$5&lt;=(SUM(Main!$F19:$G19)+Main!$H19)+SUM($B$2:$F$2)),Main!$Q19,0)</f>
        <v>25344</v>
      </c>
      <c r="T57" s="2">
        <f>IF(AND(T$5&gt;=Main!$H19+SUM($B$2:$F$2),T$5&lt;=(SUM(Main!$F19:$G19)+Main!$H19)+SUM($B$2:$F$2)),Main!$Q19,0)</f>
        <v>25344</v>
      </c>
      <c r="U57" s="2">
        <f>IF(AND(U$5&gt;=Main!$H19+SUM($B$2:$F$2),U$5&lt;=(SUM(Main!$F19:$G19)+Main!$H19)+SUM($B$2:$F$2)),Main!$Q19,0)</f>
        <v>25344</v>
      </c>
      <c r="V57" s="2">
        <f>IF(AND(V$5&gt;=Main!$H19+SUM($B$2:$F$2),V$5&lt;=(SUM(Main!$F19:$G19)+Main!$H19)+SUM($B$2:$F$2)),Main!$Q19,0)</f>
        <v>25344</v>
      </c>
      <c r="W57" s="2">
        <f>IF(AND(W$5&gt;=Main!$H19+SUM($B$2:$F$2),W$5&lt;=(SUM(Main!$F19:$G19)+Main!$H19)+SUM($B$2:$F$2)),Main!$Q19,0)</f>
        <v>25344</v>
      </c>
      <c r="X57" s="2">
        <f>IF(AND(X$5&gt;=Main!$H19+SUM($B$2:$F$2),X$5&lt;=(SUM(Main!$F19:$G19)+Main!$H19)+SUM($B$2:$F$2)),Main!$Q19,0)</f>
        <v>25344</v>
      </c>
      <c r="Y57" s="2">
        <f>IF(AND(Y$5&gt;=Main!$H19+SUM($B$2:$F$2),Y$5&lt;=(SUM(Main!$F19:$G19)+Main!$H19)+SUM($B$2:$F$2)),Main!$Q19,0)</f>
        <v>25344</v>
      </c>
      <c r="Z57" s="2">
        <f>IF(AND(Z$5&gt;=Main!$H19+SUM($B$2:$F$2),Z$5&lt;=(SUM(Main!$F19:$G19)+Main!$H19)+SUM($B$2:$F$2)),Main!$Q19,0)</f>
        <v>25344</v>
      </c>
      <c r="AA57" s="2">
        <f>IF(AND(AA$5&gt;=Main!$H19+SUM($B$2:$F$2),AA$5&lt;=(SUM(Main!$F19:$G19)+Main!$H19)+SUM($B$2:$F$2)),Main!$Q19,0)</f>
        <v>25344</v>
      </c>
      <c r="AB57" s="2">
        <f>IF(AND(AB$5&gt;=Main!$H19+SUM($B$2:$F$2),AB$5&lt;=(SUM(Main!$F19:$G19)+Main!$H19)+SUM($B$2:$F$2)),Main!$Q19,0)</f>
        <v>25344</v>
      </c>
      <c r="AC57" s="2">
        <f>IF(AND(AC$5&gt;=Main!$H19+SUM($B$2:$F$2),AC$5&lt;=(SUM(Main!$F19:$G19)+Main!$H19)+SUM($B$2:$F$2)),Main!$Q19,0)</f>
        <v>25344</v>
      </c>
      <c r="AD57" s="2">
        <f>IF(AND(AD$5&gt;=Main!$H19+SUM($B$2:$F$2),AD$5&lt;=(SUM(Main!$F19:$G19)+Main!$H19)+SUM($B$2:$F$2)),Main!$Q19,0)</f>
        <v>25344</v>
      </c>
      <c r="AE57" s="2">
        <f>IF(AND(AE$5&gt;=Main!$H19+SUM($B$2:$F$2),AE$5&lt;=(SUM(Main!$F19:$G19)+Main!$H19)+SUM($B$2:$F$2)),Main!$Q19,0)</f>
        <v>25344</v>
      </c>
      <c r="AF57" s="2">
        <f>IF(AND(AF$5&gt;=Main!$H19+SUM($B$2:$F$2),AF$5&lt;=(SUM(Main!$F19:$G19)+Main!$H19)+SUM($B$2:$F$2)),Main!$Q19,0)</f>
        <v>25344</v>
      </c>
      <c r="AG57" s="2">
        <f>IF(AND(AG$5&gt;=Main!$H19+SUM($B$2:$F$2),AG$5&lt;=(SUM(Main!$F19:$G19)+Main!$H19)+SUM($B$2:$F$2)),Main!$Q19,0)</f>
        <v>25344</v>
      </c>
      <c r="AH57" s="2">
        <f>IF(AND(AH$5&gt;=Main!$H19+SUM($B$2:$F$2),AH$5&lt;=(SUM(Main!$F19:$G19)+Main!$H19)+SUM($B$2:$F$2)),Main!$Q19,0)</f>
        <v>25344</v>
      </c>
      <c r="AI57" s="2">
        <f>IF(AND(AI$5&gt;=Main!$H19+SUM($B$2:$F$2),AI$5&lt;=(SUM(Main!$F19:$G19)+Main!$H19)+SUM($B$2:$F$2)),Main!$Q19,0)</f>
        <v>25344</v>
      </c>
      <c r="AJ57" s="2">
        <f>IF(AND(AJ$5&gt;=Main!$H19+SUM($B$2:$F$2),AJ$5&lt;=(SUM(Main!$F19:$G19)+Main!$H19)+SUM($B$2:$F$2)),Main!$Q19,0)</f>
        <v>0</v>
      </c>
      <c r="AK57" s="2">
        <f>IF(AND(AK$5&gt;=Main!$H19+SUM($B$2:$F$2),AK$5&lt;=(SUM(Main!$F19:$G19)+Main!$H19)+SUM($B$2:$F$2)),Main!$Q19,0)</f>
        <v>0</v>
      </c>
      <c r="AL57" s="2">
        <f>IF(AND(AL$5&gt;=Main!$H19+SUM($B$2:$F$2),AL$5&lt;=(SUM(Main!$F19:$G19)+Main!$H19)+SUM($B$2:$F$2)),Main!$Q19,0)</f>
        <v>0</v>
      </c>
      <c r="AM57" s="2">
        <f>IF(AND(AM$5&gt;=Main!$H19+SUM($B$2:$F$2),AM$5&lt;=(SUM(Main!$F19:$G19)+Main!$H19)+SUM($B$2:$F$2)),Main!$Q19,0)</f>
        <v>0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45</v>
      </c>
      <c r="GJL57" s="1"/>
    </row>
    <row r="58" spans="1:604 5004:5004" s="2" customFormat="1" x14ac:dyDescent="2.0499999999999998">
      <c r="A58" s="19"/>
      <c r="B58" s="2" t="s">
        <v>15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0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0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0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0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0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0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0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0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0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0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0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0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0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0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0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0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0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0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0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0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0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0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0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0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15216.494845360825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15216.494845360825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15216.494845360825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15216.494845360825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15216.494845360825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15216.494845360825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15216.494845360825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15216.494845360825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15216.494845360825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15216.494845360825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15216.494845360825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15216.494845360825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15216.494845360825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15216.494845360825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15216.494845360825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15216.494845360825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15216.494845360825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15216.494845360825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15216.494845360825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15216.494845360825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15216.494845360825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15216.494845360825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15216.494845360825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15216.494845360825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45</v>
      </c>
      <c r="GJL58" s="1"/>
    </row>
    <row r="59" spans="1:604 5004:5004" s="2" customFormat="1" x14ac:dyDescent="2.0499999999999998">
      <c r="A59" s="19"/>
      <c r="B59" s="2" t="s">
        <v>46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161842.10526315789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161842.10526315789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161842.10526315789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161842.10526315789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161842.10526315789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161842.10526315789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161842.10526315789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161842.10526315789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161842.10526315789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161842.10526315789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161842.10526315789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161842.10526315789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161842.10526315789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161842.10526315789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161842.10526315789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161842.10526315789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161842.10526315789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161842.10526315789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161842.10526315789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161842.10526315789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161842.10526315789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161842.10526315789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161842.10526315789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161842.10526315789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161842.10526315789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161842.10526315789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161842.10526315789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161842.10526315789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161842.10526315789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161842.10526315789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161842.10526315789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161842.10526315789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161842.10526315789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161842.10526315789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161842.10526315789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161842.10526315789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161842.10526315789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161842.10526315789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161842.10526315789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161842.10526315789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161842.10526315789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161842.10526315789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161842.10526315789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161842.10526315789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161842.10526315789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161842.10526315789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161842.10526315789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161842.10526315789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161842.10526315789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161842.10526315789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161842.10526315789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161842.10526315789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161842.10526315789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161842.10526315789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161842.10526315789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161842.10526315789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161842.10526315789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161842.10526315789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161842.10526315789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161842.10526315789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161842.10526315789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161842.10526315789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161842.10526315789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161842.10526315789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161842.10526315789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161842.10526315789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161842.10526315789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161842.10526315789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161842.10526315789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161842.10526315789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161842.10526315789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161842.10526315789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161842.10526315789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161842.10526315789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161842.10526315789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161842.10526315789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45</v>
      </c>
      <c r="GJL59" s="1"/>
    </row>
    <row r="60" spans="1:604 5004:5004" s="2" customFormat="1" x14ac:dyDescent="2.0499999999999998">
      <c r="A60" s="19" t="str">
        <f>Main!C20</f>
        <v>N19</v>
      </c>
      <c r="B60" s="2" t="s">
        <v>37</v>
      </c>
      <c r="C60" s="2">
        <v>0</v>
      </c>
      <c r="D60" s="2">
        <f>IF(AND(D$5&gt;=Main!$H20+SUM($B$2:$F$2),D$5&lt;=(SUM(Main!$F20:$G20)+Main!$H20)+SUM($B$2:$F$2)),Main!$Q20,0)</f>
        <v>27904</v>
      </c>
      <c r="E60" s="2">
        <f>IF(AND(E$5&gt;=Main!$H20+SUM($B$2:$F$2),E$5&lt;=(SUM(Main!$F20:$G20)+Main!$H20)+SUM($B$2:$F$2)),Main!$Q20,0)</f>
        <v>27904</v>
      </c>
      <c r="F60" s="2">
        <f>IF(AND(F$5&gt;=Main!$H20+SUM($B$2:$F$2),F$5&lt;=(SUM(Main!$F20:$G20)+Main!$H20)+SUM($B$2:$F$2)),Main!$Q20,0)</f>
        <v>27904</v>
      </c>
      <c r="G60" s="2">
        <f>IF(AND(G$5&gt;=Main!$H20+SUM($B$2:$F$2),G$5&lt;=(SUM(Main!$F20:$G20)+Main!$H20)+SUM($B$2:$F$2)),Main!$Q20,0)</f>
        <v>27904</v>
      </c>
      <c r="H60" s="2">
        <f>IF(AND(H$5&gt;=Main!$H20+SUM($B$2:$F$2),H$5&lt;=(SUM(Main!$F20:$G20)+Main!$H20)+SUM($B$2:$F$2)),Main!$Q20,0)</f>
        <v>27904</v>
      </c>
      <c r="I60" s="2">
        <f>IF(AND(I$5&gt;=Main!$H20+SUM($B$2:$F$2),I$5&lt;=(SUM(Main!$F20:$G20)+Main!$H20)+SUM($B$2:$F$2)),Main!$Q20,0)</f>
        <v>27904</v>
      </c>
      <c r="J60" s="2">
        <f>IF(AND(J$5&gt;=Main!$H20+SUM($B$2:$F$2),J$5&lt;=(SUM(Main!$F20:$G20)+Main!$H20)+SUM($B$2:$F$2)),Main!$Q20,0)</f>
        <v>27904</v>
      </c>
      <c r="K60" s="2">
        <f>IF(AND(K$5&gt;=Main!$H20+SUM($B$2:$F$2),K$5&lt;=(SUM(Main!$F20:$G20)+Main!$H20)+SUM($B$2:$F$2)),Main!$Q20,0)</f>
        <v>27904</v>
      </c>
      <c r="L60" s="2">
        <f>IF(AND(L$5&gt;=Main!$H20+SUM($B$2:$F$2),L$5&lt;=(SUM(Main!$F20:$G20)+Main!$H20)+SUM($B$2:$F$2)),Main!$Q20,0)</f>
        <v>27904</v>
      </c>
      <c r="M60" s="2">
        <f>IF(AND(M$5&gt;=Main!$H20+SUM($B$2:$F$2),M$5&lt;=(SUM(Main!$F20:$G20)+Main!$H20)+SUM($B$2:$F$2)),Main!$Q20,0)</f>
        <v>27904</v>
      </c>
      <c r="N60" s="2">
        <f>IF(AND(N$5&gt;=Main!$H20+SUM($B$2:$F$2),N$5&lt;=(SUM(Main!$F20:$G20)+Main!$H20)+SUM($B$2:$F$2)),Main!$Q20,0)</f>
        <v>27904</v>
      </c>
      <c r="O60" s="2">
        <f>IF(AND(O$5&gt;=Main!$H20+SUM($B$2:$F$2),O$5&lt;=(SUM(Main!$F20:$G20)+Main!$H20)+SUM($B$2:$F$2)),Main!$Q20,0)</f>
        <v>27904</v>
      </c>
      <c r="P60" s="2">
        <f>IF(AND(P$5&gt;=Main!$H20+SUM($B$2:$F$2),P$5&lt;=(SUM(Main!$F20:$G20)+Main!$H20)+SUM($B$2:$F$2)),Main!$Q20,0)</f>
        <v>27904</v>
      </c>
      <c r="Q60" s="2">
        <f>IF(AND(Q$5&gt;=Main!$H20+SUM($B$2:$F$2),Q$5&lt;=(SUM(Main!$F20:$G20)+Main!$H20)+SUM($B$2:$F$2)),Main!$Q20,0)</f>
        <v>27904</v>
      </c>
      <c r="R60" s="2">
        <f>IF(AND(R$5&gt;=Main!$H20+SUM($B$2:$F$2),R$5&lt;=(SUM(Main!$F20:$G20)+Main!$H20)+SUM($B$2:$F$2)),Main!$Q20,0)</f>
        <v>27904</v>
      </c>
      <c r="S60" s="2">
        <f>IF(AND(S$5&gt;=Main!$H20+SUM($B$2:$F$2),S$5&lt;=(SUM(Main!$F20:$G20)+Main!$H20)+SUM($B$2:$F$2)),Main!$Q20,0)</f>
        <v>27904</v>
      </c>
      <c r="T60" s="2">
        <f>IF(AND(T$5&gt;=Main!$H20+SUM($B$2:$F$2),T$5&lt;=(SUM(Main!$F20:$G20)+Main!$H20)+SUM($B$2:$F$2)),Main!$Q20,0)</f>
        <v>27904</v>
      </c>
      <c r="U60" s="2">
        <f>IF(AND(U$5&gt;=Main!$H20+SUM($B$2:$F$2),U$5&lt;=(SUM(Main!$F20:$G20)+Main!$H20)+SUM($B$2:$F$2)),Main!$Q20,0)</f>
        <v>27904</v>
      </c>
      <c r="V60" s="2">
        <f>IF(AND(V$5&gt;=Main!$H20+SUM($B$2:$F$2),V$5&lt;=(SUM(Main!$F20:$G20)+Main!$H20)+SUM($B$2:$F$2)),Main!$Q20,0)</f>
        <v>27904</v>
      </c>
      <c r="W60" s="2">
        <f>IF(AND(W$5&gt;=Main!$H20+SUM($B$2:$F$2),W$5&lt;=(SUM(Main!$F20:$G20)+Main!$H20)+SUM($B$2:$F$2)),Main!$Q20,0)</f>
        <v>27904</v>
      </c>
      <c r="X60" s="2">
        <f>IF(AND(X$5&gt;=Main!$H20+SUM($B$2:$F$2),X$5&lt;=(SUM(Main!$F20:$G20)+Main!$H20)+SUM($B$2:$F$2)),Main!$Q20,0)</f>
        <v>27904</v>
      </c>
      <c r="Y60" s="2">
        <f>IF(AND(Y$5&gt;=Main!$H20+SUM($B$2:$F$2),Y$5&lt;=(SUM(Main!$F20:$G20)+Main!$H20)+SUM($B$2:$F$2)),Main!$Q20,0)</f>
        <v>27904</v>
      </c>
      <c r="Z60" s="2">
        <f>IF(AND(Z$5&gt;=Main!$H20+SUM($B$2:$F$2),Z$5&lt;=(SUM(Main!$F20:$G20)+Main!$H20)+SUM($B$2:$F$2)),Main!$Q20,0)</f>
        <v>27904</v>
      </c>
      <c r="AA60" s="2">
        <f>IF(AND(AA$5&gt;=Main!$H20+SUM($B$2:$F$2),AA$5&lt;=(SUM(Main!$F20:$G20)+Main!$H20)+SUM($B$2:$F$2)),Main!$Q20,0)</f>
        <v>27904</v>
      </c>
      <c r="AB60" s="2">
        <f>IF(AND(AB$5&gt;=Main!$H20+SUM($B$2:$F$2),AB$5&lt;=(SUM(Main!$F20:$G20)+Main!$H20)+SUM($B$2:$F$2)),Main!$Q20,0)</f>
        <v>27904</v>
      </c>
      <c r="AC60" s="2">
        <f>IF(AND(AC$5&gt;=Main!$H20+SUM($B$2:$F$2),AC$5&lt;=(SUM(Main!$F20:$G20)+Main!$H20)+SUM($B$2:$F$2)),Main!$Q20,0)</f>
        <v>27904</v>
      </c>
      <c r="AD60" s="2">
        <f>IF(AND(AD$5&gt;=Main!$H20+SUM($B$2:$F$2),AD$5&lt;=(SUM(Main!$F20:$G20)+Main!$H20)+SUM($B$2:$F$2)),Main!$Q20,0)</f>
        <v>27904</v>
      </c>
      <c r="AE60" s="2">
        <f>IF(AND(AE$5&gt;=Main!$H20+SUM($B$2:$F$2),AE$5&lt;=(SUM(Main!$F20:$G20)+Main!$H20)+SUM($B$2:$F$2)),Main!$Q20,0)</f>
        <v>27904</v>
      </c>
      <c r="AF60" s="2">
        <f>IF(AND(AF$5&gt;=Main!$H20+SUM($B$2:$F$2),AF$5&lt;=(SUM(Main!$F20:$G20)+Main!$H20)+SUM($B$2:$F$2)),Main!$Q20,0)</f>
        <v>27904</v>
      </c>
      <c r="AG60" s="2">
        <f>IF(AND(AG$5&gt;=Main!$H20+SUM($B$2:$F$2),AG$5&lt;=(SUM(Main!$F20:$G20)+Main!$H20)+SUM($B$2:$F$2)),Main!$Q20,0)</f>
        <v>27904</v>
      </c>
      <c r="AH60" s="2">
        <f>IF(AND(AH$5&gt;=Main!$H20+SUM($B$2:$F$2),AH$5&lt;=(SUM(Main!$F20:$G20)+Main!$H20)+SUM($B$2:$F$2)),Main!$Q20,0)</f>
        <v>27904</v>
      </c>
      <c r="AI60" s="2">
        <f>IF(AND(AI$5&gt;=Main!$H20+SUM($B$2:$F$2),AI$5&lt;=(SUM(Main!$F20:$G20)+Main!$H20)+SUM($B$2:$F$2)),Main!$Q20,0)</f>
        <v>27904</v>
      </c>
      <c r="AJ60" s="2">
        <f>IF(AND(AJ$5&gt;=Main!$H20+SUM($B$2:$F$2),AJ$5&lt;=(SUM(Main!$F20:$G20)+Main!$H20)+SUM($B$2:$F$2)),Main!$Q20,0)</f>
        <v>0</v>
      </c>
      <c r="AK60" s="2">
        <f>IF(AND(AK$5&gt;=Main!$H20+SUM($B$2:$F$2),AK$5&lt;=(SUM(Main!$F20:$G20)+Main!$H20)+SUM($B$2:$F$2)),Main!$Q20,0)</f>
        <v>0</v>
      </c>
      <c r="AL60" s="2">
        <f>IF(AND(AL$5&gt;=Main!$H20+SUM($B$2:$F$2),AL$5&lt;=(SUM(Main!$F20:$G20)+Main!$H20)+SUM($B$2:$F$2)),Main!$Q20,0)</f>
        <v>0</v>
      </c>
      <c r="AM60" s="2">
        <f>IF(AND(AM$5&gt;=Main!$H20+SUM($B$2:$F$2),AM$5&lt;=(SUM(Main!$F20:$G20)+Main!$H20)+SUM($B$2:$F$2)),Main!$Q20,0)</f>
        <v>0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45</v>
      </c>
    </row>
    <row r="61" spans="1:604 5004:5004" s="2" customFormat="1" x14ac:dyDescent="2.0499999999999998">
      <c r="A61" s="19"/>
      <c r="B61" s="2" t="s">
        <v>15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0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0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0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0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0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0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0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0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0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0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0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0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0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0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0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0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0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0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0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0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0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0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0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0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17690.721649484534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17690.721649484534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17690.721649484534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17690.721649484534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17690.721649484534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17690.721649484534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17690.721649484534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17690.721649484534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17690.721649484534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17690.721649484534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17690.721649484534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17690.721649484534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17690.721649484534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17690.721649484534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17690.721649484534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17690.721649484534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17690.721649484534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17690.721649484534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17690.721649484534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17690.721649484534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17690.721649484534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17690.721649484534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17690.721649484534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17690.721649484534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45</v>
      </c>
    </row>
    <row r="62" spans="1:604 5004:5004" s="2" customFormat="1" x14ac:dyDescent="2.0499999999999998">
      <c r="A62" s="19"/>
      <c r="B62" s="2" t="s">
        <v>46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188157.89473684211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188157.89473684211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188157.89473684211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188157.89473684211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188157.89473684211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188157.89473684211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188157.89473684211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188157.89473684211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188157.89473684211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188157.89473684211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188157.89473684211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188157.89473684211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188157.89473684211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188157.89473684211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188157.89473684211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188157.89473684211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188157.89473684211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188157.89473684211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188157.89473684211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188157.89473684211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188157.89473684211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188157.89473684211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188157.89473684211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188157.89473684211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188157.89473684211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188157.89473684211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188157.89473684211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188157.89473684211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188157.89473684211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188157.89473684211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188157.89473684211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188157.89473684211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188157.89473684211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188157.89473684211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188157.89473684211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188157.89473684211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188157.89473684211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188157.89473684211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188157.89473684211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188157.89473684211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188157.89473684211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188157.89473684211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188157.89473684211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188157.89473684211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188157.89473684211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188157.89473684211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188157.89473684211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188157.89473684211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188157.89473684211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188157.89473684211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188157.89473684211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188157.89473684211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188157.89473684211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188157.89473684211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188157.89473684211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188157.89473684211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188157.89473684211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188157.89473684211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188157.89473684211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188157.89473684211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188157.89473684211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188157.89473684211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188157.89473684211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188157.89473684211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188157.89473684211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188157.89473684211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188157.89473684211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188157.89473684211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188157.89473684211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188157.89473684211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188157.89473684211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188157.89473684211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188157.89473684211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188157.89473684211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188157.89473684211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188157.89473684211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45</v>
      </c>
    </row>
    <row r="63" spans="1:604 5004:5004" s="2" customFormat="1" x14ac:dyDescent="2.0499999999999998">
      <c r="A63" s="19" t="str">
        <f>Main!C21</f>
        <v>N20</v>
      </c>
      <c r="B63" s="2" t="s">
        <v>37</v>
      </c>
      <c r="C63" s="2">
        <v>0</v>
      </c>
      <c r="D63" s="2">
        <f>IF(AND(D$5&gt;=Main!$H21+SUM($B$2:$F$2),D$5&lt;=(SUM(Main!$F21:$G21)+Main!$H21)+SUM($B$2:$F$2)),Main!$Q21,0)</f>
        <v>28544.031999999999</v>
      </c>
      <c r="E63" s="2">
        <f>IF(AND(E$5&gt;=Main!$H21+SUM($B$2:$F$2),E$5&lt;=(SUM(Main!$F21:$G21)+Main!$H21)+SUM($B$2:$F$2)),Main!$Q21,0)</f>
        <v>28544.031999999999</v>
      </c>
      <c r="F63" s="2">
        <f>IF(AND(F$5&gt;=Main!$H21+SUM($B$2:$F$2),F$5&lt;=(SUM(Main!$F21:$G21)+Main!$H21)+SUM($B$2:$F$2)),Main!$Q21,0)</f>
        <v>28544.031999999999</v>
      </c>
      <c r="G63" s="2">
        <f>IF(AND(G$5&gt;=Main!$H21+SUM($B$2:$F$2),G$5&lt;=(SUM(Main!$F21:$G21)+Main!$H21)+SUM($B$2:$F$2)),Main!$Q21,0)</f>
        <v>28544.031999999999</v>
      </c>
      <c r="H63" s="2">
        <f>IF(AND(H$5&gt;=Main!$H21+SUM($B$2:$F$2),H$5&lt;=(SUM(Main!$F21:$G21)+Main!$H21)+SUM($B$2:$F$2)),Main!$Q21,0)</f>
        <v>28544.031999999999</v>
      </c>
      <c r="I63" s="2">
        <f>IF(AND(I$5&gt;=Main!$H21+SUM($B$2:$F$2),I$5&lt;=(SUM(Main!$F21:$G21)+Main!$H21)+SUM($B$2:$F$2)),Main!$Q21,0)</f>
        <v>28544.031999999999</v>
      </c>
      <c r="J63" s="2">
        <f>IF(AND(J$5&gt;=Main!$H21+SUM($B$2:$F$2),J$5&lt;=(SUM(Main!$F21:$G21)+Main!$H21)+SUM($B$2:$F$2)),Main!$Q21,0)</f>
        <v>28544.031999999999</v>
      </c>
      <c r="K63" s="2">
        <f>IF(AND(K$5&gt;=Main!$H21+SUM($B$2:$F$2),K$5&lt;=(SUM(Main!$F21:$G21)+Main!$H21)+SUM($B$2:$F$2)),Main!$Q21,0)</f>
        <v>28544.031999999999</v>
      </c>
      <c r="L63" s="2">
        <f>IF(AND(L$5&gt;=Main!$H21+SUM($B$2:$F$2),L$5&lt;=(SUM(Main!$F21:$G21)+Main!$H21)+SUM($B$2:$F$2)),Main!$Q21,0)</f>
        <v>28544.031999999999</v>
      </c>
      <c r="M63" s="2">
        <f>IF(AND(M$5&gt;=Main!$H21+SUM($B$2:$F$2),M$5&lt;=(SUM(Main!$F21:$G21)+Main!$H21)+SUM($B$2:$F$2)),Main!$Q21,0)</f>
        <v>28544.031999999999</v>
      </c>
      <c r="N63" s="2">
        <f>IF(AND(N$5&gt;=Main!$H21+SUM($B$2:$F$2),N$5&lt;=(SUM(Main!$F21:$G21)+Main!$H21)+SUM($B$2:$F$2)),Main!$Q21,0)</f>
        <v>28544.031999999999</v>
      </c>
      <c r="O63" s="2">
        <f>IF(AND(O$5&gt;=Main!$H21+SUM($B$2:$F$2),O$5&lt;=(SUM(Main!$F21:$G21)+Main!$H21)+SUM($B$2:$F$2)),Main!$Q21,0)</f>
        <v>28544.031999999999</v>
      </c>
      <c r="P63" s="2">
        <f>IF(AND(P$5&gt;=Main!$H21+SUM($B$2:$F$2),P$5&lt;=(SUM(Main!$F21:$G21)+Main!$H21)+SUM($B$2:$F$2)),Main!$Q21,0)</f>
        <v>28544.031999999999</v>
      </c>
      <c r="Q63" s="2">
        <f>IF(AND(Q$5&gt;=Main!$H21+SUM($B$2:$F$2),Q$5&lt;=(SUM(Main!$F21:$G21)+Main!$H21)+SUM($B$2:$F$2)),Main!$Q21,0)</f>
        <v>28544.031999999999</v>
      </c>
      <c r="R63" s="2">
        <f>IF(AND(R$5&gt;=Main!$H21+SUM($B$2:$F$2),R$5&lt;=(SUM(Main!$F21:$G21)+Main!$H21)+SUM($B$2:$F$2)),Main!$Q21,0)</f>
        <v>28544.031999999999</v>
      </c>
      <c r="S63" s="2">
        <f>IF(AND(S$5&gt;=Main!$H21+SUM($B$2:$F$2),S$5&lt;=(SUM(Main!$F21:$G21)+Main!$H21)+SUM($B$2:$F$2)),Main!$Q21,0)</f>
        <v>28544.031999999999</v>
      </c>
      <c r="T63" s="2">
        <f>IF(AND(T$5&gt;=Main!$H21+SUM($B$2:$F$2),T$5&lt;=(SUM(Main!$F21:$G21)+Main!$H21)+SUM($B$2:$F$2)),Main!$Q21,0)</f>
        <v>28544.031999999999</v>
      </c>
      <c r="U63" s="2">
        <f>IF(AND(U$5&gt;=Main!$H21+SUM($B$2:$F$2),U$5&lt;=(SUM(Main!$F21:$G21)+Main!$H21)+SUM($B$2:$F$2)),Main!$Q21,0)</f>
        <v>28544.031999999999</v>
      </c>
      <c r="V63" s="2">
        <f>IF(AND(V$5&gt;=Main!$H21+SUM($B$2:$F$2),V$5&lt;=(SUM(Main!$F21:$G21)+Main!$H21)+SUM($B$2:$F$2)),Main!$Q21,0)</f>
        <v>28544.031999999999</v>
      </c>
      <c r="W63" s="2">
        <f>IF(AND(W$5&gt;=Main!$H21+SUM($B$2:$F$2),W$5&lt;=(SUM(Main!$F21:$G21)+Main!$H21)+SUM($B$2:$F$2)),Main!$Q21,0)</f>
        <v>28544.031999999999</v>
      </c>
      <c r="X63" s="2">
        <f>IF(AND(X$5&gt;=Main!$H21+SUM($B$2:$F$2),X$5&lt;=(SUM(Main!$F21:$G21)+Main!$H21)+SUM($B$2:$F$2)),Main!$Q21,0)</f>
        <v>28544.031999999999</v>
      </c>
      <c r="Y63" s="2">
        <f>IF(AND(Y$5&gt;=Main!$H21+SUM($B$2:$F$2),Y$5&lt;=(SUM(Main!$F21:$G21)+Main!$H21)+SUM($B$2:$F$2)),Main!$Q21,0)</f>
        <v>28544.031999999999</v>
      </c>
      <c r="Z63" s="2">
        <f>IF(AND(Z$5&gt;=Main!$H21+SUM($B$2:$F$2),Z$5&lt;=(SUM(Main!$F21:$G21)+Main!$H21)+SUM($B$2:$F$2)),Main!$Q21,0)</f>
        <v>28544.031999999999</v>
      </c>
      <c r="AA63" s="2">
        <f>IF(AND(AA$5&gt;=Main!$H21+SUM($B$2:$F$2),AA$5&lt;=(SUM(Main!$F21:$G21)+Main!$H21)+SUM($B$2:$F$2)),Main!$Q21,0)</f>
        <v>28544.031999999999</v>
      </c>
      <c r="AB63" s="2">
        <f>IF(AND(AB$5&gt;=Main!$H21+SUM($B$2:$F$2),AB$5&lt;=(SUM(Main!$F21:$G21)+Main!$H21)+SUM($B$2:$F$2)),Main!$Q21,0)</f>
        <v>28544.031999999999</v>
      </c>
      <c r="AC63" s="2">
        <f>IF(AND(AC$5&gt;=Main!$H21+SUM($B$2:$F$2),AC$5&lt;=(SUM(Main!$F21:$G21)+Main!$H21)+SUM($B$2:$F$2)),Main!$Q21,0)</f>
        <v>28544.031999999999</v>
      </c>
      <c r="AD63" s="2">
        <f>IF(AND(AD$5&gt;=Main!$H21+SUM($B$2:$F$2),AD$5&lt;=(SUM(Main!$F21:$G21)+Main!$H21)+SUM($B$2:$F$2)),Main!$Q21,0)</f>
        <v>28544.031999999999</v>
      </c>
      <c r="AE63" s="2">
        <f>IF(AND(AE$5&gt;=Main!$H21+SUM($B$2:$F$2),AE$5&lt;=(SUM(Main!$F21:$G21)+Main!$H21)+SUM($B$2:$F$2)),Main!$Q21,0)</f>
        <v>28544.031999999999</v>
      </c>
      <c r="AF63" s="2">
        <f>IF(AND(AF$5&gt;=Main!$H21+SUM($B$2:$F$2),AF$5&lt;=(SUM(Main!$F21:$G21)+Main!$H21)+SUM($B$2:$F$2)),Main!$Q21,0)</f>
        <v>28544.031999999999</v>
      </c>
      <c r="AG63" s="2">
        <f>IF(AND(AG$5&gt;=Main!$H21+SUM($B$2:$F$2),AG$5&lt;=(SUM(Main!$F21:$G21)+Main!$H21)+SUM($B$2:$F$2)),Main!$Q21,0)</f>
        <v>28544.031999999999</v>
      </c>
      <c r="AH63" s="2">
        <f>IF(AND(AH$5&gt;=Main!$H21+SUM($B$2:$F$2),AH$5&lt;=(SUM(Main!$F21:$G21)+Main!$H21)+SUM($B$2:$F$2)),Main!$Q21,0)</f>
        <v>28544.031999999999</v>
      </c>
      <c r="AI63" s="2">
        <f>IF(AND(AI$5&gt;=Main!$H21+SUM($B$2:$F$2),AI$5&lt;=(SUM(Main!$F21:$G21)+Main!$H21)+SUM($B$2:$F$2)),Main!$Q21,0)</f>
        <v>28544.031999999999</v>
      </c>
      <c r="AJ63" s="2">
        <f>IF(AND(AJ$5&gt;=Main!$H21+SUM($B$2:$F$2),AJ$5&lt;=(SUM(Main!$F21:$G21)+Main!$H21)+SUM($B$2:$F$2)),Main!$Q21,0)</f>
        <v>0</v>
      </c>
      <c r="AK63" s="2">
        <f>IF(AND(AK$5&gt;=Main!$H21+SUM($B$2:$F$2),AK$5&lt;=(SUM(Main!$F21:$G21)+Main!$H21)+SUM($B$2:$F$2)),Main!$Q21,0)</f>
        <v>0</v>
      </c>
      <c r="AL63" s="2">
        <f>IF(AND(AL$5&gt;=Main!$H21+SUM($B$2:$F$2),AL$5&lt;=(SUM(Main!$F21:$G21)+Main!$H21)+SUM($B$2:$F$2)),Main!$Q21,0)</f>
        <v>0</v>
      </c>
      <c r="AM63" s="2">
        <f>IF(AND(AM$5&gt;=Main!$H21+SUM($B$2:$F$2),AM$5&lt;=(SUM(Main!$F21:$G21)+Main!$H21)+SUM($B$2:$F$2)),Main!$Q21,0)</f>
        <v>0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45</v>
      </c>
    </row>
    <row r="64" spans="1:604 5004:5004" s="2" customFormat="1" x14ac:dyDescent="2.0499999999999998">
      <c r="A64" s="19"/>
      <c r="B64" s="2" t="s">
        <v>15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0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0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0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0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0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0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0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0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0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0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0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0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0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0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0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0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0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0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0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0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0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0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0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0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18309.278350515466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18309.278350515466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18309.278350515466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18309.278350515466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18309.278350515466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18309.278350515466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18309.278350515466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18309.278350515466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18309.278350515466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18309.278350515466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18309.278350515466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18309.278350515466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18309.278350515466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18309.278350515466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18309.278350515466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18309.278350515466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18309.278350515466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18309.278350515466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18309.278350515466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18309.278350515466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18309.278350515466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18309.278350515466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18309.278350515466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18309.278350515466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45</v>
      </c>
    </row>
    <row r="65" spans="1:604" s="2" customFormat="1" x14ac:dyDescent="2.0499999999999998">
      <c r="A65" s="19"/>
      <c r="B65" s="2" t="s">
        <v>46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0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0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0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0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0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0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0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0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0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0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0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0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0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0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0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0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0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0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0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0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0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0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0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0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0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0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0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0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0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0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0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0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0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0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0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0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0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0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0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0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0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0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0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0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0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0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0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0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0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0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0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0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0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0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0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0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0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0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0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0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0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0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0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0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0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0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0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0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0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0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0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0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0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0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0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0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194736.84210526315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194736.84210526315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194736.84210526315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194736.84210526315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194736.84210526315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194736.84210526315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194736.84210526315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194736.84210526315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194736.84210526315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194736.84210526315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194736.84210526315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194736.84210526315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194736.84210526315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194736.84210526315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194736.84210526315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194736.84210526315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194736.84210526315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194736.84210526315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194736.84210526315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194736.84210526315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194736.84210526315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194736.84210526315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194736.84210526315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194736.84210526315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194736.84210526315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194736.84210526315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194736.84210526315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194736.84210526315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194736.84210526315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194736.84210526315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194736.84210526315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194736.84210526315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194736.84210526315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194736.84210526315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194736.84210526315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194736.84210526315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194736.84210526315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194736.84210526315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194736.84210526315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194736.84210526315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194736.84210526315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194736.84210526315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194736.84210526315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194736.84210526315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194736.84210526315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194736.84210526315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194736.84210526315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194736.84210526315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194736.84210526315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194736.84210526315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194736.84210526315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194736.84210526315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194736.84210526315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194736.84210526315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194736.84210526315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194736.84210526315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194736.84210526315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194736.84210526315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194736.84210526315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194736.84210526315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194736.84210526315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194736.84210526315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194736.84210526315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194736.84210526315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194736.84210526315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194736.84210526315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194736.84210526315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194736.84210526315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194736.84210526315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194736.84210526315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194736.84210526315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194736.84210526315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194736.84210526315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194736.84210526315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194736.84210526315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194736.84210526315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45</v>
      </c>
    </row>
    <row r="66" spans="1:604" s="2" customFormat="1" x14ac:dyDescent="2.0499999999999998">
      <c r="A66" s="19">
        <f>Main!C22</f>
        <v>0</v>
      </c>
      <c r="B66" s="2" t="s">
        <v>37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45</v>
      </c>
    </row>
    <row r="67" spans="1:604" s="2" customFormat="1" x14ac:dyDescent="2.0499999999999998">
      <c r="A67" s="19"/>
      <c r="B67" s="2" t="s">
        <v>15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45</v>
      </c>
    </row>
    <row r="68" spans="1:604" s="2" customFormat="1" x14ac:dyDescent="2.0499999999999998">
      <c r="A68" s="19"/>
      <c r="B68" s="2" t="s">
        <v>46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45</v>
      </c>
    </row>
    <row r="69" spans="1:604" s="2" customFormat="1" x14ac:dyDescent="2.0499999999999998">
      <c r="A69" s="19">
        <f>Main!C23</f>
        <v>0</v>
      </c>
      <c r="B69" s="2" t="s">
        <v>37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45</v>
      </c>
    </row>
    <row r="70" spans="1:604" s="2" customFormat="1" x14ac:dyDescent="2.0499999999999998">
      <c r="A70" s="19"/>
      <c r="B70" s="2" t="s">
        <v>15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45</v>
      </c>
    </row>
    <row r="71" spans="1:604" s="2" customFormat="1" x14ac:dyDescent="2.0499999999999998">
      <c r="A71" s="19"/>
      <c r="B71" s="2" t="s">
        <v>46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45</v>
      </c>
    </row>
    <row r="72" spans="1:604" s="2" customFormat="1" x14ac:dyDescent="2.0499999999999998">
      <c r="A72" s="19">
        <f>Main!C24</f>
        <v>0</v>
      </c>
      <c r="B72" s="2" t="s">
        <v>37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45</v>
      </c>
    </row>
    <row r="73" spans="1:604" s="2" customFormat="1" x14ac:dyDescent="2.0499999999999998">
      <c r="A73" s="19"/>
      <c r="B73" s="2" t="s">
        <v>15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45</v>
      </c>
    </row>
    <row r="74" spans="1:604" s="2" customFormat="1" x14ac:dyDescent="2.0499999999999998">
      <c r="A74" s="19"/>
      <c r="B74" s="2" t="s">
        <v>46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45</v>
      </c>
    </row>
    <row r="75" spans="1:604" s="2" customFormat="1" x14ac:dyDescent="2.0499999999999998">
      <c r="A75" s="19">
        <f>Main!C25</f>
        <v>0</v>
      </c>
      <c r="B75" s="2" t="s">
        <v>37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45</v>
      </c>
    </row>
    <row r="76" spans="1:604" s="2" customFormat="1" x14ac:dyDescent="2.0499999999999998">
      <c r="A76" s="19"/>
      <c r="B76" s="2" t="s">
        <v>15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45</v>
      </c>
    </row>
    <row r="77" spans="1:604" s="2" customFormat="1" x14ac:dyDescent="2.0499999999999998">
      <c r="A77" s="19"/>
      <c r="B77" s="2" t="s">
        <v>46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45</v>
      </c>
    </row>
    <row r="78" spans="1:604" s="2" customFormat="1" x14ac:dyDescent="2.0499999999999998">
      <c r="A78" s="19">
        <f>Main!C26</f>
        <v>0</v>
      </c>
      <c r="B78" s="2" t="s">
        <v>37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45</v>
      </c>
    </row>
    <row r="79" spans="1:604" s="2" customFormat="1" x14ac:dyDescent="2.0499999999999998">
      <c r="A79" s="19"/>
      <c r="B79" s="2" t="s">
        <v>15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45</v>
      </c>
    </row>
    <row r="80" spans="1:604" s="2" customFormat="1" x14ac:dyDescent="2.0499999999999998">
      <c r="A80" s="19"/>
      <c r="B80" s="2" t="s">
        <v>46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45</v>
      </c>
    </row>
    <row r="81" spans="1:604" s="2" customFormat="1" x14ac:dyDescent="2.0499999999999998">
      <c r="A81" s="19">
        <f>Main!C27</f>
        <v>0</v>
      </c>
      <c r="B81" s="2" t="s">
        <v>37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45</v>
      </c>
    </row>
    <row r="82" spans="1:604" s="2" customFormat="1" x14ac:dyDescent="2.0499999999999998">
      <c r="A82" s="19"/>
      <c r="B82" s="2" t="s">
        <v>15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45</v>
      </c>
    </row>
    <row r="83" spans="1:604" s="2" customFormat="1" x14ac:dyDescent="2.0499999999999998">
      <c r="A83" s="19"/>
      <c r="B83" s="2" t="s">
        <v>46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45</v>
      </c>
    </row>
    <row r="84" spans="1:604" s="2" customFormat="1" x14ac:dyDescent="2.0499999999999998">
      <c r="A84" s="19">
        <f>Main!C28</f>
        <v>0</v>
      </c>
      <c r="B84" s="2" t="s">
        <v>37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45</v>
      </c>
    </row>
    <row r="85" spans="1:604" s="2" customFormat="1" x14ac:dyDescent="2.0499999999999998">
      <c r="A85" s="19"/>
      <c r="B85" s="2" t="s">
        <v>15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45</v>
      </c>
    </row>
    <row r="86" spans="1:604" s="2" customFormat="1" x14ac:dyDescent="2.0499999999999998">
      <c r="A86" s="19"/>
      <c r="B86" s="2" t="s">
        <v>46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45</v>
      </c>
    </row>
    <row r="87" spans="1:604" s="2" customFormat="1" x14ac:dyDescent="2.0499999999999998">
      <c r="A87" s="19">
        <f>Main!C29</f>
        <v>0</v>
      </c>
      <c r="B87" s="2" t="s">
        <v>37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45</v>
      </c>
    </row>
    <row r="88" spans="1:604" s="2" customFormat="1" x14ac:dyDescent="2.0499999999999998">
      <c r="A88" s="19"/>
      <c r="B88" s="2" t="s">
        <v>15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45</v>
      </c>
    </row>
    <row r="89" spans="1:604" s="2" customFormat="1" x14ac:dyDescent="2.0499999999999998">
      <c r="A89" s="19"/>
      <c r="B89" s="2" t="s">
        <v>46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45</v>
      </c>
    </row>
    <row r="90" spans="1:604" s="2" customFormat="1" x14ac:dyDescent="2.0499999999999998">
      <c r="A90" s="19">
        <f>Main!C30</f>
        <v>0</v>
      </c>
      <c r="B90" s="2" t="s">
        <v>37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45</v>
      </c>
    </row>
    <row r="91" spans="1:604" s="2" customFormat="1" x14ac:dyDescent="2.0499999999999998">
      <c r="A91" s="19"/>
      <c r="B91" s="2" t="s">
        <v>15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45</v>
      </c>
    </row>
    <row r="92" spans="1:604" s="2" customFormat="1" x14ac:dyDescent="2.0499999999999998">
      <c r="A92" s="19"/>
      <c r="B92" s="2" t="s">
        <v>46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45</v>
      </c>
    </row>
    <row r="93" spans="1:604" s="2" customFormat="1" x14ac:dyDescent="2.0499999999999998">
      <c r="A93" s="19">
        <f>Main!C31</f>
        <v>0</v>
      </c>
      <c r="B93" s="2" t="s">
        <v>37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45</v>
      </c>
    </row>
    <row r="94" spans="1:604" s="2" customFormat="1" x14ac:dyDescent="2.0499999999999998">
      <c r="A94" s="19"/>
      <c r="B94" s="2" t="s">
        <v>15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45</v>
      </c>
    </row>
    <row r="95" spans="1:604" s="2" customFormat="1" x14ac:dyDescent="2.0499999999999998">
      <c r="A95" s="19"/>
      <c r="B95" s="2" t="s">
        <v>46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45</v>
      </c>
    </row>
    <row r="96" spans="1:604" s="2" customFormat="1" x14ac:dyDescent="2.0499999999999998">
      <c r="A96" s="19">
        <f>Main!C32</f>
        <v>0</v>
      </c>
      <c r="B96" s="2" t="s">
        <v>37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45</v>
      </c>
    </row>
    <row r="97" spans="1:604" s="2" customFormat="1" x14ac:dyDescent="2.0499999999999998">
      <c r="A97" s="19"/>
      <c r="B97" s="2" t="s">
        <v>15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45</v>
      </c>
    </row>
    <row r="98" spans="1:604" s="2" customFormat="1" x14ac:dyDescent="2.0499999999999998">
      <c r="A98" s="19"/>
      <c r="B98" s="2" t="s">
        <v>46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45</v>
      </c>
    </row>
    <row r="99" spans="1:604" s="2" customFormat="1" x14ac:dyDescent="2.0499999999999998">
      <c r="A99" s="19">
        <f>Main!C33</f>
        <v>0</v>
      </c>
      <c r="B99" s="2" t="s">
        <v>37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45</v>
      </c>
    </row>
    <row r="100" spans="1:604" s="2" customFormat="1" x14ac:dyDescent="2.0499999999999998">
      <c r="A100" s="19"/>
      <c r="B100" s="2" t="s">
        <v>15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45</v>
      </c>
    </row>
    <row r="101" spans="1:604" s="2" customFormat="1" x14ac:dyDescent="2.0499999999999998">
      <c r="A101" s="19"/>
      <c r="B101" s="2" t="s">
        <v>46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45</v>
      </c>
    </row>
    <row r="102" spans="1:604" s="2" customFormat="1" x14ac:dyDescent="2.0499999999999998">
      <c r="A102" s="19">
        <f>Main!C34</f>
        <v>0</v>
      </c>
      <c r="B102" s="2" t="s">
        <v>37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45</v>
      </c>
    </row>
    <row r="103" spans="1:604" s="2" customFormat="1" x14ac:dyDescent="2.0499999999999998">
      <c r="A103" s="19"/>
      <c r="B103" s="2" t="s">
        <v>15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45</v>
      </c>
    </row>
    <row r="104" spans="1:604" s="2" customFormat="1" x14ac:dyDescent="2.0499999999999998">
      <c r="A104" s="19"/>
      <c r="B104" s="2" t="s">
        <v>46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45</v>
      </c>
    </row>
    <row r="105" spans="1:604" s="2" customFormat="1" x14ac:dyDescent="2.0499999999999998">
      <c r="A105" s="19">
        <f>Main!C35</f>
        <v>0</v>
      </c>
      <c r="B105" s="2" t="s">
        <v>37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45</v>
      </c>
    </row>
    <row r="106" spans="1:604" s="2" customFormat="1" x14ac:dyDescent="2.0499999999999998">
      <c r="A106" s="19"/>
      <c r="B106" s="2" t="s">
        <v>15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45</v>
      </c>
    </row>
    <row r="107" spans="1:604" s="2" customFormat="1" x14ac:dyDescent="2.0499999999999998">
      <c r="A107" s="19"/>
      <c r="B107" s="2" t="s">
        <v>46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45</v>
      </c>
    </row>
    <row r="108" spans="1:604" s="2" customFormat="1" x14ac:dyDescent="2.0499999999999998">
      <c r="A108" s="19">
        <f>Main!C36</f>
        <v>0</v>
      </c>
      <c r="B108" s="2" t="s">
        <v>37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45</v>
      </c>
    </row>
    <row r="109" spans="1:604" s="2" customFormat="1" x14ac:dyDescent="2.0499999999999998">
      <c r="A109" s="19"/>
      <c r="B109" s="2" t="s">
        <v>15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45</v>
      </c>
    </row>
    <row r="110" spans="1:604" s="2" customFormat="1" x14ac:dyDescent="2.0499999999999998">
      <c r="A110" s="19"/>
      <c r="B110" s="2" t="s">
        <v>46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45</v>
      </c>
    </row>
    <row r="111" spans="1:604" s="2" customFormat="1" x14ac:dyDescent="2.0499999999999998">
      <c r="A111" s="19">
        <f>Main!C37</f>
        <v>0</v>
      </c>
      <c r="B111" s="2" t="s">
        <v>37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45</v>
      </c>
    </row>
    <row r="112" spans="1:604" s="2" customFormat="1" x14ac:dyDescent="2.0499999999999998">
      <c r="A112" s="19"/>
      <c r="B112" s="2" t="s">
        <v>15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45</v>
      </c>
    </row>
    <row r="113" spans="1:16330" s="2" customFormat="1" x14ac:dyDescent="2.0499999999999998">
      <c r="A113" s="19"/>
      <c r="B113" s="2" t="s">
        <v>46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45</v>
      </c>
    </row>
    <row r="114" spans="1:16330" s="2" customFormat="1" x14ac:dyDescent="2.0499999999999998">
      <c r="A114" s="19">
        <f>Main!C38</f>
        <v>0</v>
      </c>
      <c r="B114" s="2" t="s">
        <v>37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45</v>
      </c>
    </row>
    <row r="115" spans="1:16330" s="2" customFormat="1" x14ac:dyDescent="2.0499999999999998">
      <c r="A115" s="19"/>
      <c r="B115" s="2" t="s">
        <v>15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45</v>
      </c>
    </row>
    <row r="116" spans="1:16330" s="2" customFormat="1" x14ac:dyDescent="2.0499999999999998">
      <c r="A116" s="19"/>
      <c r="B116" s="2" t="s">
        <v>46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45</v>
      </c>
    </row>
    <row r="117" spans="1:16330" s="2" customFormat="1" x14ac:dyDescent="2.0499999999999998">
      <c r="A117" s="19">
        <f>Main!C39</f>
        <v>0</v>
      </c>
      <c r="B117" s="2" t="s">
        <v>37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45</v>
      </c>
    </row>
    <row r="118" spans="1:16330" s="2" customFormat="1" x14ac:dyDescent="2.0499999999999998">
      <c r="A118" s="19"/>
      <c r="B118" s="2" t="s">
        <v>15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45</v>
      </c>
    </row>
    <row r="119" spans="1:16330" s="2" customFormat="1" x14ac:dyDescent="2.0499999999999998">
      <c r="A119" s="19"/>
      <c r="B119" s="2" t="s">
        <v>46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45</v>
      </c>
    </row>
    <row r="120" spans="1:16330" s="2" customFormat="1" x14ac:dyDescent="2.0499999999999998">
      <c r="A120" s="19">
        <f>Main!C40</f>
        <v>0</v>
      </c>
      <c r="B120" s="2" t="s">
        <v>37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45</v>
      </c>
    </row>
    <row r="121" spans="1:16330" s="2" customFormat="1" x14ac:dyDescent="2.0499999999999998">
      <c r="A121" s="19"/>
      <c r="B121" s="2" t="s">
        <v>15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45</v>
      </c>
    </row>
    <row r="122" spans="1:16330" s="2" customFormat="1" x14ac:dyDescent="2.0499999999999998">
      <c r="A122" s="19"/>
      <c r="B122" s="2" t="s">
        <v>46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45</v>
      </c>
    </row>
    <row r="123" spans="1:16330" s="2" customFormat="1" x14ac:dyDescent="2.0499999999999998">
      <c r="A123" s="19">
        <f>Main!C41</f>
        <v>0</v>
      </c>
      <c r="B123" s="2" t="s">
        <v>37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45</v>
      </c>
    </row>
    <row r="124" spans="1:16330" s="2" customFormat="1" x14ac:dyDescent="2.0499999999999998">
      <c r="A124" s="19"/>
      <c r="B124" s="2" t="s">
        <v>15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45</v>
      </c>
    </row>
    <row r="125" spans="1:16330" s="2" customFormat="1" x14ac:dyDescent="2.0499999999999998">
      <c r="A125" s="19"/>
      <c r="B125" s="2" t="s">
        <v>46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45</v>
      </c>
    </row>
    <row r="126" spans="1:16330" x14ac:dyDescent="2.0499999999999998">
      <c r="A126" s="18" t="s">
        <v>28</v>
      </c>
      <c r="C126" s="2">
        <v>0</v>
      </c>
      <c r="D126" s="4">
        <f t="shared" ref="D126:BO126" si="0">SUM(D6:D125)</f>
        <v>713728.03200000001</v>
      </c>
      <c r="E126" s="4">
        <f t="shared" si="0"/>
        <v>713728.03200000001</v>
      </c>
      <c r="F126" s="4">
        <f t="shared" si="0"/>
        <v>713728.03200000001</v>
      </c>
      <c r="G126" s="4">
        <f t="shared" si="0"/>
        <v>713728.03200000001</v>
      </c>
      <c r="H126" s="4">
        <f t="shared" si="0"/>
        <v>713728.03200000001</v>
      </c>
      <c r="I126" s="4">
        <f t="shared" si="0"/>
        <v>713728.03200000001</v>
      </c>
      <c r="J126" s="4">
        <f t="shared" si="0"/>
        <v>713728.03200000001</v>
      </c>
      <c r="K126" s="4">
        <f t="shared" si="0"/>
        <v>713728.03200000001</v>
      </c>
      <c r="L126" s="4">
        <f t="shared" si="0"/>
        <v>713728.03200000001</v>
      </c>
      <c r="M126" s="4">
        <f t="shared" si="0"/>
        <v>713728.03200000001</v>
      </c>
      <c r="N126" s="4">
        <f t="shared" si="0"/>
        <v>713728.03200000001</v>
      </c>
      <c r="O126" s="4">
        <f t="shared" si="0"/>
        <v>713728.03200000001</v>
      </c>
      <c r="P126" s="4">
        <f t="shared" si="0"/>
        <v>713728.03200000001</v>
      </c>
      <c r="Q126" s="4">
        <f t="shared" si="0"/>
        <v>713728.03200000001</v>
      </c>
      <c r="R126" s="4">
        <f t="shared" si="0"/>
        <v>713728.03200000001</v>
      </c>
      <c r="S126" s="4">
        <f t="shared" si="0"/>
        <v>713728.03200000001</v>
      </c>
      <c r="T126" s="4">
        <f t="shared" si="0"/>
        <v>713728.03200000001</v>
      </c>
      <c r="U126" s="4">
        <f t="shared" si="0"/>
        <v>713728.03200000001</v>
      </c>
      <c r="V126" s="4">
        <f t="shared" si="0"/>
        <v>713728.03200000001</v>
      </c>
      <c r="W126" s="4">
        <f t="shared" si="0"/>
        <v>713728.03200000001</v>
      </c>
      <c r="X126" s="4">
        <f t="shared" si="0"/>
        <v>713728.03200000001</v>
      </c>
      <c r="Y126" s="4">
        <f t="shared" si="0"/>
        <v>713728.03200000001</v>
      </c>
      <c r="Z126" s="4">
        <f t="shared" si="0"/>
        <v>713728.03200000001</v>
      </c>
      <c r="AA126" s="4">
        <f t="shared" si="0"/>
        <v>713728.03200000001</v>
      </c>
      <c r="AB126" s="4">
        <f t="shared" si="0"/>
        <v>713728.03200000001</v>
      </c>
      <c r="AC126" s="4">
        <f t="shared" si="0"/>
        <v>713728.03200000001</v>
      </c>
      <c r="AD126" s="4">
        <f t="shared" si="0"/>
        <v>713728.03200000001</v>
      </c>
      <c r="AE126" s="4">
        <f t="shared" si="0"/>
        <v>713728.03200000001</v>
      </c>
      <c r="AF126" s="4">
        <f t="shared" si="0"/>
        <v>713728.03200000001</v>
      </c>
      <c r="AG126" s="4">
        <f t="shared" si="0"/>
        <v>713728.03200000001</v>
      </c>
      <c r="AH126" s="4">
        <f t="shared" si="0"/>
        <v>713728.03200000001</v>
      </c>
      <c r="AI126" s="4">
        <f t="shared" si="0"/>
        <v>713728.03200000001</v>
      </c>
      <c r="AJ126" s="4">
        <f t="shared" si="0"/>
        <v>91298.969072164968</v>
      </c>
      <c r="AK126" s="4">
        <f t="shared" si="0"/>
        <v>91298.969072164968</v>
      </c>
      <c r="AL126" s="4">
        <f t="shared" si="0"/>
        <v>91298.969072164968</v>
      </c>
      <c r="AM126" s="4">
        <f t="shared" si="0"/>
        <v>91298.969072164968</v>
      </c>
      <c r="AN126" s="4">
        <f t="shared" si="0"/>
        <v>91298.969072164968</v>
      </c>
      <c r="AO126" s="4">
        <f t="shared" si="0"/>
        <v>91298.969072164968</v>
      </c>
      <c r="AP126" s="4">
        <f t="shared" si="0"/>
        <v>91298.969072164968</v>
      </c>
      <c r="AQ126" s="4">
        <f t="shared" si="0"/>
        <v>91298.969072164968</v>
      </c>
      <c r="AR126" s="4">
        <f t="shared" si="0"/>
        <v>91298.969072164968</v>
      </c>
      <c r="AS126" s="4">
        <f t="shared" si="0"/>
        <v>91298.969072164968</v>
      </c>
      <c r="AT126" s="4">
        <f t="shared" si="0"/>
        <v>91298.969072164968</v>
      </c>
      <c r="AU126" s="4">
        <f t="shared" si="0"/>
        <v>91298.969072164968</v>
      </c>
      <c r="AV126" s="4">
        <f t="shared" si="0"/>
        <v>91298.969072164968</v>
      </c>
      <c r="AW126" s="4">
        <f t="shared" si="0"/>
        <v>91298.969072164968</v>
      </c>
      <c r="AX126" s="4">
        <f t="shared" si="0"/>
        <v>91298.969072164968</v>
      </c>
      <c r="AY126" s="4">
        <f t="shared" si="0"/>
        <v>91298.969072164968</v>
      </c>
      <c r="AZ126" s="4">
        <f t="shared" si="0"/>
        <v>91298.969072164968</v>
      </c>
      <c r="BA126" s="4">
        <f t="shared" si="0"/>
        <v>91298.969072164968</v>
      </c>
      <c r="BB126" s="4">
        <f t="shared" si="0"/>
        <v>91298.969072164968</v>
      </c>
      <c r="BC126" s="4">
        <f t="shared" si="0"/>
        <v>91298.969072164968</v>
      </c>
      <c r="BD126" s="4">
        <f t="shared" si="0"/>
        <v>91298.969072164968</v>
      </c>
      <c r="BE126" s="4">
        <f t="shared" si="0"/>
        <v>91298.969072164968</v>
      </c>
      <c r="BF126" s="4">
        <f t="shared" si="0"/>
        <v>91298.969072164968</v>
      </c>
      <c r="BG126" s="4">
        <f t="shared" si="0"/>
        <v>91298.969072164968</v>
      </c>
      <c r="BH126" s="4">
        <f t="shared" si="0"/>
        <v>1090310.3635377104</v>
      </c>
      <c r="BI126" s="4">
        <f t="shared" si="0"/>
        <v>1090310.3635377104</v>
      </c>
      <c r="BJ126" s="4">
        <f t="shared" si="0"/>
        <v>1090310.3635377104</v>
      </c>
      <c r="BK126" s="4">
        <f t="shared" si="0"/>
        <v>1090310.3635377104</v>
      </c>
      <c r="BL126" s="4">
        <f t="shared" si="0"/>
        <v>1090310.3635377104</v>
      </c>
      <c r="BM126" s="4">
        <f t="shared" si="0"/>
        <v>1090310.3635377104</v>
      </c>
      <c r="BN126" s="4">
        <f t="shared" si="0"/>
        <v>1090310.3635377104</v>
      </c>
      <c r="BO126" s="4">
        <f t="shared" si="0"/>
        <v>1090310.3635377104</v>
      </c>
      <c r="BP126" s="4">
        <f t="shared" ref="BP126:EA126" si="1">SUM(BP6:BP125)</f>
        <v>1090310.3635377104</v>
      </c>
      <c r="BQ126" s="4">
        <f t="shared" si="1"/>
        <v>1090310.3635377104</v>
      </c>
      <c r="BR126" s="4">
        <f t="shared" si="1"/>
        <v>1090310.3635377104</v>
      </c>
      <c r="BS126" s="4">
        <f t="shared" si="1"/>
        <v>1090310.3635377104</v>
      </c>
      <c r="BT126" s="4">
        <f t="shared" si="1"/>
        <v>1090310.3635377104</v>
      </c>
      <c r="BU126" s="4">
        <f t="shared" si="1"/>
        <v>1090310.3635377104</v>
      </c>
      <c r="BV126" s="4">
        <f t="shared" si="1"/>
        <v>1090310.3635377104</v>
      </c>
      <c r="BW126" s="4">
        <f t="shared" si="1"/>
        <v>1090310.3635377104</v>
      </c>
      <c r="BX126" s="4">
        <f t="shared" si="1"/>
        <v>1090310.3635377104</v>
      </c>
      <c r="BY126" s="4">
        <f t="shared" si="1"/>
        <v>1090310.3635377104</v>
      </c>
      <c r="BZ126" s="4">
        <f t="shared" si="1"/>
        <v>1090310.3635377104</v>
      </c>
      <c r="CA126" s="4">
        <f t="shared" si="1"/>
        <v>1090310.3635377104</v>
      </c>
      <c r="CB126" s="4">
        <f t="shared" si="1"/>
        <v>1090310.3635377104</v>
      </c>
      <c r="CC126" s="4">
        <f t="shared" si="1"/>
        <v>1090310.3635377104</v>
      </c>
      <c r="CD126" s="4">
        <f t="shared" si="1"/>
        <v>1090310.3635377104</v>
      </c>
      <c r="CE126" s="4">
        <f t="shared" si="1"/>
        <v>1090310.3635377104</v>
      </c>
      <c r="CF126" s="4">
        <f t="shared" si="1"/>
        <v>1076949.5387954423</v>
      </c>
      <c r="CG126" s="4">
        <f t="shared" si="1"/>
        <v>1076949.5387954423</v>
      </c>
      <c r="CH126" s="4">
        <f t="shared" si="1"/>
        <v>1076949.5387954423</v>
      </c>
      <c r="CI126" s="4">
        <f t="shared" si="1"/>
        <v>1076949.5387954423</v>
      </c>
      <c r="CJ126" s="4">
        <f t="shared" si="1"/>
        <v>1076949.5387954423</v>
      </c>
      <c r="CK126" s="4">
        <f t="shared" si="1"/>
        <v>1076949.5387954423</v>
      </c>
      <c r="CL126" s="4">
        <f t="shared" si="1"/>
        <v>1076949.5387954423</v>
      </c>
      <c r="CM126" s="4">
        <f t="shared" si="1"/>
        <v>1076949.5387954423</v>
      </c>
      <c r="CN126" s="4">
        <f t="shared" si="1"/>
        <v>1076949.5387954423</v>
      </c>
      <c r="CO126" s="4">
        <f t="shared" si="1"/>
        <v>1076949.5387954423</v>
      </c>
      <c r="CP126" s="4">
        <f t="shared" si="1"/>
        <v>1076949.5387954423</v>
      </c>
      <c r="CQ126" s="4">
        <f t="shared" si="1"/>
        <v>1076949.5387954423</v>
      </c>
      <c r="CR126" s="4">
        <f t="shared" si="1"/>
        <v>1076949.5387954423</v>
      </c>
      <c r="CS126" s="4">
        <f t="shared" si="1"/>
        <v>1076949.5387954423</v>
      </c>
      <c r="CT126" s="4">
        <f t="shared" si="1"/>
        <v>1076949.5387954423</v>
      </c>
      <c r="CU126" s="4">
        <f t="shared" si="1"/>
        <v>1076949.5387954423</v>
      </c>
      <c r="CV126" s="4">
        <f t="shared" si="1"/>
        <v>1076949.5387954423</v>
      </c>
      <c r="CW126" s="4">
        <f t="shared" si="1"/>
        <v>1076949.5387954423</v>
      </c>
      <c r="CX126" s="4">
        <f t="shared" si="1"/>
        <v>1076949.5387954423</v>
      </c>
      <c r="CY126" s="4">
        <f t="shared" si="1"/>
        <v>1076949.5387954423</v>
      </c>
      <c r="CZ126" s="4">
        <f t="shared" si="1"/>
        <v>1076949.5387954423</v>
      </c>
      <c r="DA126" s="4">
        <f t="shared" si="1"/>
        <v>1076949.5387954423</v>
      </c>
      <c r="DB126" s="4">
        <f t="shared" si="1"/>
        <v>1076949.5387954423</v>
      </c>
      <c r="DC126" s="4">
        <f t="shared" si="1"/>
        <v>1076949.5387954423</v>
      </c>
      <c r="DD126" s="4">
        <f t="shared" si="1"/>
        <v>1076949.5387954423</v>
      </c>
      <c r="DE126" s="4">
        <f t="shared" si="1"/>
        <v>1090062.940857298</v>
      </c>
      <c r="DF126" s="4">
        <f t="shared" si="1"/>
        <v>1090062.940857298</v>
      </c>
      <c r="DG126" s="4">
        <f t="shared" si="1"/>
        <v>1090062.940857298</v>
      </c>
      <c r="DH126" s="4">
        <f t="shared" si="1"/>
        <v>1090062.940857298</v>
      </c>
      <c r="DI126" s="4">
        <f t="shared" si="1"/>
        <v>1090062.940857298</v>
      </c>
      <c r="DJ126" s="4">
        <f t="shared" si="1"/>
        <v>1090062.940857298</v>
      </c>
      <c r="DK126" s="4">
        <f t="shared" si="1"/>
        <v>1090062.940857298</v>
      </c>
      <c r="DL126" s="4">
        <f t="shared" si="1"/>
        <v>1090062.940857298</v>
      </c>
      <c r="DM126" s="4">
        <f t="shared" si="1"/>
        <v>1090062.940857298</v>
      </c>
      <c r="DN126" s="4">
        <f t="shared" si="1"/>
        <v>1090062.940857298</v>
      </c>
      <c r="DO126" s="4">
        <f t="shared" si="1"/>
        <v>1090062.940857298</v>
      </c>
      <c r="DP126" s="4">
        <f t="shared" si="1"/>
        <v>1090062.940857298</v>
      </c>
      <c r="DQ126" s="4">
        <f t="shared" si="1"/>
        <v>1090062.940857298</v>
      </c>
      <c r="DR126" s="4">
        <f t="shared" si="1"/>
        <v>1090062.940857298</v>
      </c>
      <c r="DS126" s="4">
        <f t="shared" si="1"/>
        <v>1090062.940857298</v>
      </c>
      <c r="DT126" s="4">
        <f t="shared" si="1"/>
        <v>1090062.940857298</v>
      </c>
      <c r="DU126" s="4">
        <f t="shared" si="1"/>
        <v>1090062.940857298</v>
      </c>
      <c r="DV126" s="4">
        <f t="shared" si="1"/>
        <v>1090062.940857298</v>
      </c>
      <c r="DW126" s="4">
        <f t="shared" si="1"/>
        <v>1090062.940857298</v>
      </c>
      <c r="DX126" s="4">
        <f t="shared" si="1"/>
        <v>1090062.940857298</v>
      </c>
      <c r="DY126" s="4">
        <f t="shared" si="1"/>
        <v>1090062.940857298</v>
      </c>
      <c r="DZ126" s="4">
        <f t="shared" si="1"/>
        <v>1090062.940857298</v>
      </c>
      <c r="EA126" s="4">
        <f t="shared" si="1"/>
        <v>1090062.940857298</v>
      </c>
      <c r="EB126" s="4">
        <f t="shared" ref="EB126:GM126" si="2">SUM(EB6:EB125)</f>
        <v>1090062.940857298</v>
      </c>
      <c r="EC126" s="4">
        <f t="shared" si="2"/>
        <v>1039836.1367335867</v>
      </c>
      <c r="ED126" s="4">
        <f t="shared" si="2"/>
        <v>1039836.1367335867</v>
      </c>
      <c r="EE126" s="4">
        <f t="shared" si="2"/>
        <v>1039836.1367335867</v>
      </c>
      <c r="EF126" s="4">
        <f t="shared" si="2"/>
        <v>1337204.5577862179</v>
      </c>
      <c r="EG126" s="4">
        <f t="shared" si="2"/>
        <v>1337204.5577862179</v>
      </c>
      <c r="EH126" s="4">
        <f t="shared" si="2"/>
        <v>1337204.5577862179</v>
      </c>
      <c r="EI126" s="4">
        <f t="shared" si="2"/>
        <v>1337204.5577862179</v>
      </c>
      <c r="EJ126" s="4">
        <f t="shared" si="2"/>
        <v>1337204.5577862179</v>
      </c>
      <c r="EK126" s="4">
        <f t="shared" si="2"/>
        <v>1337204.5577862179</v>
      </c>
      <c r="EL126" s="4">
        <f t="shared" si="2"/>
        <v>1337204.5577862179</v>
      </c>
      <c r="EM126" s="4">
        <f t="shared" si="2"/>
        <v>1337204.5577862179</v>
      </c>
      <c r="EN126" s="4">
        <f t="shared" si="2"/>
        <v>1337204.5577862179</v>
      </c>
      <c r="EO126" s="4">
        <f t="shared" si="2"/>
        <v>1337204.5577862179</v>
      </c>
      <c r="EP126" s="4">
        <f t="shared" si="2"/>
        <v>1337204.5577862179</v>
      </c>
      <c r="EQ126" s="4">
        <f t="shared" si="2"/>
        <v>1337204.5577862179</v>
      </c>
      <c r="ER126" s="4">
        <f t="shared" si="2"/>
        <v>1337204.5577862179</v>
      </c>
      <c r="ES126" s="4">
        <f t="shared" si="2"/>
        <v>1337204.5577862179</v>
      </c>
      <c r="ET126" s="4">
        <f t="shared" si="2"/>
        <v>1337204.5577862179</v>
      </c>
      <c r="EU126" s="4">
        <f t="shared" si="2"/>
        <v>1337204.5577862179</v>
      </c>
      <c r="EV126" s="4">
        <f t="shared" si="2"/>
        <v>1337204.5577862179</v>
      </c>
      <c r="EW126" s="4">
        <f t="shared" si="2"/>
        <v>1337204.5577862179</v>
      </c>
      <c r="EX126" s="4">
        <f t="shared" si="2"/>
        <v>1337204.5577862179</v>
      </c>
      <c r="EY126" s="4">
        <f t="shared" si="2"/>
        <v>1337204.5577862179</v>
      </c>
      <c r="EZ126" s="4">
        <f t="shared" si="2"/>
        <v>1337204.5577862179</v>
      </c>
      <c r="FA126" s="4">
        <f t="shared" si="2"/>
        <v>1268421.0526315789</v>
      </c>
      <c r="FB126" s="4">
        <f t="shared" si="2"/>
        <v>1268421.0526315789</v>
      </c>
      <c r="FC126" s="4">
        <f t="shared" si="2"/>
        <v>1268421.0526315789</v>
      </c>
      <c r="FD126" s="4">
        <f t="shared" si="2"/>
        <v>1268421.0526315789</v>
      </c>
      <c r="FE126" s="4">
        <f t="shared" si="2"/>
        <v>1268421.0526315789</v>
      </c>
      <c r="FF126" s="4">
        <f t="shared" si="2"/>
        <v>1268421.0526315789</v>
      </c>
      <c r="FG126" s="4">
        <f t="shared" si="2"/>
        <v>1268421.0526315789</v>
      </c>
      <c r="FH126" s="4">
        <f t="shared" si="2"/>
        <v>1268421.0526315789</v>
      </c>
      <c r="FI126" s="4">
        <f t="shared" si="2"/>
        <v>1268421.0526315789</v>
      </c>
      <c r="FJ126" s="4">
        <f t="shared" si="2"/>
        <v>1268421.0526315789</v>
      </c>
      <c r="FK126" s="4">
        <f t="shared" si="2"/>
        <v>1268421.0526315789</v>
      </c>
      <c r="FL126" s="4">
        <f t="shared" si="2"/>
        <v>1268421.0526315789</v>
      </c>
      <c r="FM126" s="4">
        <f t="shared" si="2"/>
        <v>1268421.0526315789</v>
      </c>
      <c r="FN126" s="4">
        <f t="shared" si="2"/>
        <v>1268421.0526315789</v>
      </c>
      <c r="FO126" s="4">
        <f t="shared" si="2"/>
        <v>1268421.0526315789</v>
      </c>
      <c r="FP126" s="4">
        <f t="shared" si="2"/>
        <v>1268421.0526315789</v>
      </c>
      <c r="FQ126" s="4">
        <f t="shared" si="2"/>
        <v>1268421.0526315789</v>
      </c>
      <c r="FR126" s="4">
        <f t="shared" si="2"/>
        <v>1268421.0526315789</v>
      </c>
      <c r="FS126" s="4">
        <f t="shared" si="2"/>
        <v>1268421.0526315789</v>
      </c>
      <c r="FT126" s="4">
        <f t="shared" si="2"/>
        <v>1268421.0526315789</v>
      </c>
      <c r="FU126" s="4">
        <f t="shared" si="2"/>
        <v>1268421.0526315789</v>
      </c>
      <c r="FV126" s="4">
        <f t="shared" si="2"/>
        <v>1268421.0526315789</v>
      </c>
      <c r="FW126" s="4">
        <f t="shared" si="2"/>
        <v>1268421.0526315789</v>
      </c>
      <c r="FX126" s="4">
        <f t="shared" si="2"/>
        <v>1268421.0526315789</v>
      </c>
      <c r="FY126" s="4">
        <f t="shared" si="2"/>
        <v>1268421.0526315789</v>
      </c>
      <c r="FZ126" s="4">
        <f t="shared" si="2"/>
        <v>1268421.0526315789</v>
      </c>
      <c r="GA126" s="4">
        <f t="shared" si="2"/>
        <v>1268421.0526315789</v>
      </c>
      <c r="GB126" s="4">
        <f t="shared" si="2"/>
        <v>1268421.0526315789</v>
      </c>
      <c r="GC126" s="4">
        <f t="shared" si="2"/>
        <v>1268421.0526315789</v>
      </c>
      <c r="GD126" s="4">
        <f t="shared" si="2"/>
        <v>1268421.0526315789</v>
      </c>
      <c r="GE126" s="4">
        <f t="shared" si="2"/>
        <v>1268421.0526315789</v>
      </c>
      <c r="GF126" s="4">
        <f t="shared" si="2"/>
        <v>1268421.0526315789</v>
      </c>
      <c r="GG126" s="4">
        <f t="shared" si="2"/>
        <v>1268421.0526315789</v>
      </c>
      <c r="GH126" s="4">
        <f t="shared" si="2"/>
        <v>1268421.0526315789</v>
      </c>
      <c r="GI126" s="4">
        <f t="shared" si="2"/>
        <v>1268421.0526315789</v>
      </c>
      <c r="GJ126" s="4">
        <f t="shared" si="2"/>
        <v>1268421.0526315789</v>
      </c>
      <c r="GK126" s="4">
        <f t="shared" si="2"/>
        <v>1268421.0526315789</v>
      </c>
      <c r="GL126" s="4">
        <f t="shared" si="2"/>
        <v>1268421.0526315789</v>
      </c>
      <c r="GM126" s="4">
        <f t="shared" si="2"/>
        <v>1268421.0526315789</v>
      </c>
      <c r="GN126" s="4">
        <f t="shared" ref="GN126:IY126" si="3">SUM(GN6:GN125)</f>
        <v>1268421.0526315789</v>
      </c>
      <c r="GO126" s="4">
        <f t="shared" si="3"/>
        <v>1268421.0526315789</v>
      </c>
      <c r="GP126" s="4">
        <f t="shared" si="3"/>
        <v>1268421.0526315789</v>
      </c>
      <c r="GQ126" s="4">
        <f t="shared" si="3"/>
        <v>1268421.0526315789</v>
      </c>
      <c r="GR126" s="4">
        <f t="shared" si="3"/>
        <v>1268421.0526315789</v>
      </c>
      <c r="GS126" s="4">
        <f t="shared" si="3"/>
        <v>1268421.0526315789</v>
      </c>
      <c r="GT126" s="4">
        <f t="shared" si="3"/>
        <v>1268421.0526315789</v>
      </c>
      <c r="GU126" s="4">
        <f t="shared" si="3"/>
        <v>1268421.0526315789</v>
      </c>
      <c r="GV126" s="4">
        <f t="shared" si="3"/>
        <v>1268421.0526315789</v>
      </c>
      <c r="GW126" s="4">
        <f t="shared" si="3"/>
        <v>1268421.0526315789</v>
      </c>
      <c r="GX126" s="4">
        <f t="shared" si="3"/>
        <v>1268421.0526315789</v>
      </c>
      <c r="GY126" s="4">
        <f t="shared" si="3"/>
        <v>1268421.0526315789</v>
      </c>
      <c r="GZ126" s="4">
        <f t="shared" si="3"/>
        <v>1268421.0526315789</v>
      </c>
      <c r="HA126" s="4">
        <f t="shared" si="3"/>
        <v>1268421.0526315789</v>
      </c>
      <c r="HB126" s="4">
        <f t="shared" si="3"/>
        <v>1268421.0526315789</v>
      </c>
      <c r="HC126" s="4">
        <f t="shared" si="3"/>
        <v>1268421.0526315789</v>
      </c>
      <c r="HD126" s="4">
        <f t="shared" si="3"/>
        <v>798684.21052631584</v>
      </c>
      <c r="HE126" s="4">
        <f t="shared" si="3"/>
        <v>798684.21052631584</v>
      </c>
      <c r="HF126" s="4">
        <f t="shared" si="3"/>
        <v>798684.21052631584</v>
      </c>
      <c r="HG126" s="4">
        <f t="shared" si="3"/>
        <v>798684.21052631584</v>
      </c>
      <c r="HH126" s="4">
        <f t="shared" si="3"/>
        <v>798684.21052631584</v>
      </c>
      <c r="HI126" s="4">
        <f t="shared" si="3"/>
        <v>798684.21052631584</v>
      </c>
      <c r="HJ126" s="4">
        <f t="shared" si="3"/>
        <v>798684.21052631584</v>
      </c>
      <c r="HK126" s="4">
        <f t="shared" si="3"/>
        <v>798684.21052631584</v>
      </c>
      <c r="HL126" s="4">
        <f t="shared" si="3"/>
        <v>798684.21052631584</v>
      </c>
      <c r="HM126" s="4">
        <f t="shared" si="3"/>
        <v>798684.21052631584</v>
      </c>
      <c r="HN126" s="4">
        <f t="shared" si="3"/>
        <v>798684.21052631584</v>
      </c>
      <c r="HO126" s="4">
        <f t="shared" si="3"/>
        <v>798684.21052631584</v>
      </c>
      <c r="HP126" s="4">
        <f t="shared" si="3"/>
        <v>798684.21052631584</v>
      </c>
      <c r="HQ126" s="4">
        <f t="shared" si="3"/>
        <v>798684.21052631584</v>
      </c>
      <c r="HR126" s="4">
        <f t="shared" si="3"/>
        <v>798684.21052631584</v>
      </c>
      <c r="HS126" s="4">
        <f t="shared" si="3"/>
        <v>798684.21052631584</v>
      </c>
      <c r="HT126" s="4">
        <f t="shared" si="3"/>
        <v>798684.21052631584</v>
      </c>
      <c r="HU126" s="4">
        <f t="shared" si="3"/>
        <v>798684.21052631584</v>
      </c>
      <c r="HV126" s="4">
        <f t="shared" si="3"/>
        <v>798684.21052631584</v>
      </c>
      <c r="HW126" s="4">
        <f t="shared" si="3"/>
        <v>798684.21052631584</v>
      </c>
      <c r="HX126" s="4">
        <f t="shared" si="3"/>
        <v>798684.21052631584</v>
      </c>
      <c r="HY126" s="4">
        <f t="shared" si="3"/>
        <v>798684.21052631584</v>
      </c>
      <c r="HZ126" s="4">
        <f t="shared" si="3"/>
        <v>798684.21052631584</v>
      </c>
      <c r="IA126" s="4">
        <f t="shared" si="3"/>
        <v>798684.21052631584</v>
      </c>
      <c r="IB126" s="4">
        <f t="shared" si="3"/>
        <v>798684.21052631584</v>
      </c>
      <c r="IC126" s="4">
        <f t="shared" si="3"/>
        <v>798684.21052631584</v>
      </c>
      <c r="ID126" s="4">
        <f t="shared" si="3"/>
        <v>798684.21052631584</v>
      </c>
      <c r="IE126" s="4">
        <f t="shared" si="3"/>
        <v>798684.21052631584</v>
      </c>
      <c r="IF126" s="4">
        <f t="shared" si="3"/>
        <v>798684.21052631584</v>
      </c>
      <c r="IG126" s="4">
        <f t="shared" si="3"/>
        <v>798684.21052631584</v>
      </c>
      <c r="IH126" s="4">
        <f t="shared" si="3"/>
        <v>798684.21052631584</v>
      </c>
      <c r="II126" s="4">
        <f t="shared" si="3"/>
        <v>798684.21052631584</v>
      </c>
      <c r="IJ126" s="4">
        <f t="shared" si="3"/>
        <v>798684.21052631584</v>
      </c>
      <c r="IK126" s="4">
        <f t="shared" si="3"/>
        <v>798684.21052631584</v>
      </c>
      <c r="IL126" s="4">
        <f t="shared" si="3"/>
        <v>798684.21052631584</v>
      </c>
      <c r="IM126" s="4">
        <f t="shared" si="3"/>
        <v>798684.21052631584</v>
      </c>
      <c r="IN126" s="4">
        <f t="shared" si="3"/>
        <v>798684.21052631584</v>
      </c>
      <c r="IO126" s="4">
        <f t="shared" si="3"/>
        <v>798684.21052631584</v>
      </c>
      <c r="IP126" s="4">
        <f t="shared" si="3"/>
        <v>798684.21052631584</v>
      </c>
      <c r="IQ126" s="4">
        <f t="shared" si="3"/>
        <v>798684.21052631584</v>
      </c>
      <c r="IR126" s="4">
        <f t="shared" si="3"/>
        <v>798684.21052631584</v>
      </c>
      <c r="IS126" s="4">
        <f t="shared" si="3"/>
        <v>798684.21052631584</v>
      </c>
      <c r="IT126" s="4">
        <f t="shared" si="3"/>
        <v>798684.21052631584</v>
      </c>
      <c r="IU126" s="4">
        <f t="shared" si="3"/>
        <v>798684.21052631584</v>
      </c>
      <c r="IV126" s="4">
        <f t="shared" si="3"/>
        <v>798684.21052631584</v>
      </c>
      <c r="IW126" s="4">
        <f t="shared" si="3"/>
        <v>798684.21052631584</v>
      </c>
      <c r="IX126" s="4">
        <f t="shared" si="3"/>
        <v>798684.21052631584</v>
      </c>
      <c r="IY126" s="4">
        <f t="shared" si="3"/>
        <v>798684.21052631584</v>
      </c>
      <c r="IZ126" s="4">
        <f t="shared" ref="IZ126:LK126" si="4">SUM(IZ6:IZ125)</f>
        <v>798684.21052631584</v>
      </c>
      <c r="JA126" s="4">
        <f t="shared" si="4"/>
        <v>798684.21052631584</v>
      </c>
      <c r="JB126" s="4">
        <f t="shared" si="4"/>
        <v>798684.21052631584</v>
      </c>
      <c r="JC126" s="4">
        <f t="shared" si="4"/>
        <v>798684.21052631584</v>
      </c>
      <c r="JD126" s="4">
        <f t="shared" si="4"/>
        <v>798684.21052631584</v>
      </c>
      <c r="JE126" s="4">
        <f t="shared" si="4"/>
        <v>798684.21052631584</v>
      </c>
      <c r="JF126" s="4">
        <f t="shared" si="4"/>
        <v>798684.21052631584</v>
      </c>
      <c r="JG126" s="4">
        <f t="shared" si="4"/>
        <v>798684.21052631584</v>
      </c>
      <c r="JH126" s="4">
        <f t="shared" si="4"/>
        <v>798684.21052631584</v>
      </c>
      <c r="JI126" s="4">
        <f t="shared" si="4"/>
        <v>798684.21052631584</v>
      </c>
      <c r="JJ126" s="4">
        <f t="shared" si="4"/>
        <v>798684.21052631584</v>
      </c>
      <c r="JK126" s="4">
        <f t="shared" si="4"/>
        <v>798684.21052631584</v>
      </c>
      <c r="JL126" s="4">
        <f t="shared" si="4"/>
        <v>798684.21052631584</v>
      </c>
      <c r="JM126" s="4">
        <f t="shared" si="4"/>
        <v>798684.21052631584</v>
      </c>
      <c r="JN126" s="4">
        <f t="shared" si="4"/>
        <v>798684.21052631584</v>
      </c>
      <c r="JO126" s="4">
        <f t="shared" si="4"/>
        <v>798684.21052631584</v>
      </c>
      <c r="JP126" s="4">
        <f t="shared" si="4"/>
        <v>798684.21052631584</v>
      </c>
      <c r="JQ126" s="4">
        <f t="shared" si="4"/>
        <v>798684.21052631584</v>
      </c>
      <c r="JR126" s="4">
        <f t="shared" si="4"/>
        <v>798684.21052631584</v>
      </c>
      <c r="JS126" s="4">
        <f t="shared" si="4"/>
        <v>798684.21052631584</v>
      </c>
      <c r="JT126" s="4">
        <f t="shared" si="4"/>
        <v>798684.21052631584</v>
      </c>
      <c r="JU126" s="4">
        <f t="shared" si="4"/>
        <v>798684.21052631584</v>
      </c>
      <c r="JV126" s="4">
        <f t="shared" si="4"/>
        <v>798684.21052631584</v>
      </c>
      <c r="JW126" s="4">
        <f t="shared" si="4"/>
        <v>798684.21052631584</v>
      </c>
      <c r="JX126" s="4">
        <f t="shared" si="4"/>
        <v>798684.21052631584</v>
      </c>
      <c r="JY126" s="4">
        <f t="shared" si="4"/>
        <v>798684.21052631584</v>
      </c>
      <c r="JZ126" s="4">
        <f t="shared" si="4"/>
        <v>798684.21052631584</v>
      </c>
      <c r="KA126" s="4">
        <f t="shared" si="4"/>
        <v>798684.21052631584</v>
      </c>
      <c r="KB126" s="4">
        <f t="shared" si="4"/>
        <v>1265789.4736842106</v>
      </c>
      <c r="KC126" s="4">
        <f t="shared" si="4"/>
        <v>1265789.4736842106</v>
      </c>
      <c r="KD126" s="4">
        <f t="shared" si="4"/>
        <v>1265789.4736842106</v>
      </c>
      <c r="KE126" s="4">
        <f t="shared" si="4"/>
        <v>1265789.4736842106</v>
      </c>
      <c r="KF126" s="4">
        <f t="shared" si="4"/>
        <v>1265789.4736842106</v>
      </c>
      <c r="KG126" s="4">
        <f t="shared" si="4"/>
        <v>1265789.4736842106</v>
      </c>
      <c r="KH126" s="4">
        <f t="shared" si="4"/>
        <v>1265789.4736842106</v>
      </c>
      <c r="KI126" s="4">
        <f t="shared" si="4"/>
        <v>1265789.4736842106</v>
      </c>
      <c r="KJ126" s="4">
        <f t="shared" si="4"/>
        <v>1265789.4736842106</v>
      </c>
      <c r="KK126" s="4">
        <f t="shared" si="4"/>
        <v>1265789.4736842106</v>
      </c>
      <c r="KL126" s="4">
        <f t="shared" si="4"/>
        <v>1265789.4736842106</v>
      </c>
      <c r="KM126" s="4">
        <f t="shared" si="4"/>
        <v>1265789.4736842106</v>
      </c>
      <c r="KN126" s="4">
        <f t="shared" si="4"/>
        <v>1265789.4736842106</v>
      </c>
      <c r="KO126" s="4">
        <f t="shared" si="4"/>
        <v>1265789.4736842106</v>
      </c>
      <c r="KP126" s="4">
        <f t="shared" si="4"/>
        <v>1265789.4736842106</v>
      </c>
      <c r="KQ126" s="4">
        <f t="shared" si="4"/>
        <v>1265789.4736842106</v>
      </c>
      <c r="KR126" s="4">
        <f t="shared" si="4"/>
        <v>1265789.4736842106</v>
      </c>
      <c r="KS126" s="4">
        <f t="shared" si="4"/>
        <v>1265789.4736842106</v>
      </c>
      <c r="KT126" s="4">
        <f t="shared" si="4"/>
        <v>1265789.4736842106</v>
      </c>
      <c r="KU126" s="4">
        <f t="shared" si="4"/>
        <v>1265789.4736842106</v>
      </c>
      <c r="KV126" s="4">
        <f t="shared" si="4"/>
        <v>1265789.4736842106</v>
      </c>
      <c r="KW126" s="4">
        <f t="shared" si="4"/>
        <v>1265789.4736842106</v>
      </c>
      <c r="KX126" s="4">
        <f t="shared" si="4"/>
        <v>1265789.4736842106</v>
      </c>
      <c r="KY126" s="4">
        <f t="shared" si="4"/>
        <v>1265789.4736842106</v>
      </c>
      <c r="KZ126" s="4">
        <f t="shared" si="4"/>
        <v>1265789.4736842106</v>
      </c>
      <c r="LA126" s="4">
        <f t="shared" si="4"/>
        <v>1265789.4736842106</v>
      </c>
      <c r="LB126" s="4">
        <f t="shared" si="4"/>
        <v>1265789.4736842106</v>
      </c>
      <c r="LC126" s="4">
        <f t="shared" si="4"/>
        <v>1265789.4736842106</v>
      </c>
      <c r="LD126" s="4">
        <f t="shared" si="4"/>
        <v>1265789.4736842106</v>
      </c>
      <c r="LE126" s="4">
        <f t="shared" si="4"/>
        <v>1265789.4736842106</v>
      </c>
      <c r="LF126" s="4">
        <f t="shared" si="4"/>
        <v>1265789.4736842106</v>
      </c>
      <c r="LG126" s="4">
        <f t="shared" si="4"/>
        <v>1265789.4736842106</v>
      </c>
      <c r="LH126" s="4">
        <f t="shared" si="4"/>
        <v>1265789.4736842106</v>
      </c>
      <c r="LI126" s="4">
        <f t="shared" si="4"/>
        <v>1265789.4736842106</v>
      </c>
      <c r="LJ126" s="4">
        <f t="shared" si="4"/>
        <v>1265789.4736842106</v>
      </c>
      <c r="LK126" s="4">
        <f t="shared" si="4"/>
        <v>1265789.4736842106</v>
      </c>
      <c r="LL126" s="4">
        <f t="shared" ref="LL126:NW126" si="5">SUM(LL6:LL125)</f>
        <v>1265789.4736842106</v>
      </c>
      <c r="LM126" s="4">
        <f t="shared" si="5"/>
        <v>1265789.4736842106</v>
      </c>
      <c r="LN126" s="4">
        <f t="shared" si="5"/>
        <v>1265789.4736842106</v>
      </c>
      <c r="LO126" s="4">
        <f t="shared" si="5"/>
        <v>1265789.4736842106</v>
      </c>
      <c r="LP126" s="4">
        <f t="shared" si="5"/>
        <v>1265789.4736842106</v>
      </c>
      <c r="LQ126" s="4">
        <f t="shared" si="5"/>
        <v>1265789.4736842106</v>
      </c>
      <c r="LR126" s="4">
        <f t="shared" si="5"/>
        <v>1265789.4736842106</v>
      </c>
      <c r="LS126" s="4">
        <f t="shared" si="5"/>
        <v>1265789.4736842106</v>
      </c>
      <c r="LT126" s="4">
        <f t="shared" si="5"/>
        <v>1265789.4736842106</v>
      </c>
      <c r="LU126" s="4">
        <f t="shared" si="5"/>
        <v>1265789.4736842106</v>
      </c>
      <c r="LV126" s="4">
        <f t="shared" si="5"/>
        <v>1265789.4736842106</v>
      </c>
      <c r="LW126" s="4">
        <f t="shared" si="5"/>
        <v>1265789.4736842106</v>
      </c>
      <c r="LX126" s="4">
        <f t="shared" si="5"/>
        <v>1265789.4736842106</v>
      </c>
      <c r="LY126" s="4">
        <f t="shared" si="5"/>
        <v>1265789.4736842106</v>
      </c>
      <c r="LZ126" s="4">
        <f t="shared" si="5"/>
        <v>1265789.4736842106</v>
      </c>
      <c r="MA126" s="4">
        <f t="shared" si="5"/>
        <v>1265789.4736842106</v>
      </c>
      <c r="MB126" s="4">
        <f t="shared" si="5"/>
        <v>1265789.4736842106</v>
      </c>
      <c r="MC126" s="4">
        <f t="shared" si="5"/>
        <v>1265789.4736842106</v>
      </c>
      <c r="MD126" s="4">
        <f t="shared" si="5"/>
        <v>1265789.4736842106</v>
      </c>
      <c r="ME126" s="4">
        <f t="shared" si="5"/>
        <v>1265789.4736842106</v>
      </c>
      <c r="MF126" s="4">
        <f t="shared" si="5"/>
        <v>1265789.4736842106</v>
      </c>
      <c r="MG126" s="4">
        <f t="shared" si="5"/>
        <v>1265789.4736842106</v>
      </c>
      <c r="MH126" s="4">
        <f t="shared" si="5"/>
        <v>1265789.4736842106</v>
      </c>
      <c r="MI126" s="4">
        <f t="shared" si="5"/>
        <v>1265789.4736842106</v>
      </c>
      <c r="MJ126" s="4">
        <f t="shared" si="5"/>
        <v>1265789.4736842106</v>
      </c>
      <c r="MK126" s="4">
        <f t="shared" si="5"/>
        <v>1265789.4736842106</v>
      </c>
      <c r="ML126" s="4">
        <f t="shared" si="5"/>
        <v>1265789.4736842106</v>
      </c>
      <c r="MM126" s="4">
        <f t="shared" si="5"/>
        <v>1265789.4736842106</v>
      </c>
      <c r="MN126" s="4">
        <f t="shared" si="5"/>
        <v>1265789.4736842106</v>
      </c>
      <c r="MO126" s="4">
        <f t="shared" si="5"/>
        <v>1265789.4736842106</v>
      </c>
      <c r="MP126" s="4">
        <f t="shared" si="5"/>
        <v>1265789.4736842106</v>
      </c>
      <c r="MQ126" s="4">
        <f t="shared" si="5"/>
        <v>1265789.4736842106</v>
      </c>
      <c r="MR126" s="4">
        <f t="shared" si="5"/>
        <v>1265789.4736842106</v>
      </c>
      <c r="MS126" s="4">
        <f t="shared" si="5"/>
        <v>1265789.4736842106</v>
      </c>
      <c r="MT126" s="4">
        <f t="shared" si="5"/>
        <v>1265789.4736842106</v>
      </c>
      <c r="MU126" s="4">
        <f t="shared" si="5"/>
        <v>1265789.4736842106</v>
      </c>
      <c r="MV126" s="4">
        <f t="shared" si="5"/>
        <v>1265789.4736842106</v>
      </c>
      <c r="MW126" s="4">
        <f t="shared" si="5"/>
        <v>1265789.4736842106</v>
      </c>
      <c r="MX126" s="4">
        <f t="shared" si="5"/>
        <v>1265789.4736842106</v>
      </c>
      <c r="MY126" s="4">
        <f t="shared" si="5"/>
        <v>1265789.4736842106</v>
      </c>
      <c r="MZ126" s="4">
        <f t="shared" si="5"/>
        <v>731578.94736842101</v>
      </c>
      <c r="NA126" s="4">
        <f t="shared" si="5"/>
        <v>731578.94736842101</v>
      </c>
      <c r="NB126" s="4">
        <f t="shared" si="5"/>
        <v>731578.94736842101</v>
      </c>
      <c r="NC126" s="4">
        <f t="shared" si="5"/>
        <v>731578.94736842101</v>
      </c>
      <c r="ND126" s="4">
        <f t="shared" si="5"/>
        <v>731578.94736842101</v>
      </c>
      <c r="NE126" s="4">
        <f t="shared" si="5"/>
        <v>731578.94736842101</v>
      </c>
      <c r="NF126" s="4">
        <f t="shared" si="5"/>
        <v>731578.94736842101</v>
      </c>
      <c r="NG126" s="4">
        <f t="shared" si="5"/>
        <v>731578.94736842101</v>
      </c>
      <c r="NH126" s="4">
        <f t="shared" si="5"/>
        <v>731578.94736842101</v>
      </c>
      <c r="NI126" s="4">
        <f t="shared" si="5"/>
        <v>731578.94736842101</v>
      </c>
      <c r="NJ126" s="4">
        <f t="shared" si="5"/>
        <v>731578.94736842101</v>
      </c>
      <c r="NK126" s="4">
        <f t="shared" si="5"/>
        <v>731578.94736842101</v>
      </c>
      <c r="NL126" s="4">
        <f t="shared" si="5"/>
        <v>731578.94736842101</v>
      </c>
      <c r="NM126" s="4">
        <f t="shared" si="5"/>
        <v>731578.94736842101</v>
      </c>
      <c r="NN126" s="4">
        <f t="shared" si="5"/>
        <v>731578.94736842101</v>
      </c>
      <c r="NO126" s="4">
        <f t="shared" si="5"/>
        <v>731578.94736842101</v>
      </c>
      <c r="NP126" s="4">
        <f t="shared" si="5"/>
        <v>731578.94736842101</v>
      </c>
      <c r="NQ126" s="4">
        <f t="shared" si="5"/>
        <v>731578.94736842101</v>
      </c>
      <c r="NR126" s="4">
        <f t="shared" si="5"/>
        <v>731578.94736842101</v>
      </c>
      <c r="NS126" s="4">
        <f t="shared" si="5"/>
        <v>731578.94736842101</v>
      </c>
      <c r="NT126" s="4">
        <f t="shared" si="5"/>
        <v>731578.94736842101</v>
      </c>
      <c r="NU126" s="4">
        <f t="shared" si="5"/>
        <v>731578.94736842101</v>
      </c>
      <c r="NV126" s="4">
        <f t="shared" si="5"/>
        <v>731578.94736842101</v>
      </c>
      <c r="NW126" s="4">
        <f t="shared" si="5"/>
        <v>731578.94736842101</v>
      </c>
      <c r="NX126" s="4">
        <f t="shared" ref="NX126:QI126" si="6">SUM(NX6:NX125)</f>
        <v>731578.94736842101</v>
      </c>
      <c r="NY126" s="4">
        <f t="shared" si="6"/>
        <v>731578.94736842101</v>
      </c>
      <c r="NZ126" s="4">
        <f t="shared" si="6"/>
        <v>731578.94736842101</v>
      </c>
      <c r="OA126" s="4">
        <f t="shared" si="6"/>
        <v>731578.94736842101</v>
      </c>
      <c r="OB126" s="4">
        <f t="shared" si="6"/>
        <v>731578.94736842101</v>
      </c>
      <c r="OC126" s="4">
        <f t="shared" si="6"/>
        <v>731578.94736842101</v>
      </c>
      <c r="OD126" s="4">
        <f t="shared" si="6"/>
        <v>731578.94736842101</v>
      </c>
      <c r="OE126" s="4">
        <f t="shared" si="6"/>
        <v>731578.94736842101</v>
      </c>
      <c r="OF126" s="4">
        <f t="shared" si="6"/>
        <v>731578.94736842101</v>
      </c>
      <c r="OG126" s="4">
        <f t="shared" si="6"/>
        <v>731578.94736842101</v>
      </c>
      <c r="OH126" s="4">
        <f t="shared" si="6"/>
        <v>731578.94736842101</v>
      </c>
      <c r="OI126" s="4">
        <f t="shared" si="6"/>
        <v>731578.94736842101</v>
      </c>
      <c r="OJ126" s="4">
        <f t="shared" si="6"/>
        <v>731578.94736842101</v>
      </c>
      <c r="OK126" s="4">
        <f t="shared" si="6"/>
        <v>731578.94736842101</v>
      </c>
      <c r="OL126" s="4">
        <f t="shared" si="6"/>
        <v>731578.94736842101</v>
      </c>
      <c r="OM126" s="4">
        <f t="shared" si="6"/>
        <v>731578.94736842101</v>
      </c>
      <c r="ON126" s="4">
        <f t="shared" si="6"/>
        <v>731578.94736842101</v>
      </c>
      <c r="OO126" s="4">
        <f t="shared" si="6"/>
        <v>731578.94736842101</v>
      </c>
      <c r="OP126" s="4">
        <f t="shared" si="6"/>
        <v>731578.94736842101</v>
      </c>
      <c r="OQ126" s="4">
        <f t="shared" si="6"/>
        <v>731578.94736842101</v>
      </c>
      <c r="OR126" s="4">
        <f t="shared" si="6"/>
        <v>731578.94736842101</v>
      </c>
      <c r="OS126" s="4">
        <f t="shared" si="6"/>
        <v>731578.94736842101</v>
      </c>
      <c r="OT126" s="4">
        <f t="shared" si="6"/>
        <v>731578.94736842101</v>
      </c>
      <c r="OU126" s="4">
        <f t="shared" si="6"/>
        <v>731578.94736842101</v>
      </c>
      <c r="OV126" s="4">
        <f t="shared" si="6"/>
        <v>731578.94736842101</v>
      </c>
      <c r="OW126" s="4">
        <f t="shared" si="6"/>
        <v>731578.94736842101</v>
      </c>
      <c r="OX126" s="4">
        <f t="shared" si="6"/>
        <v>731578.94736842101</v>
      </c>
      <c r="OY126" s="4">
        <f t="shared" si="6"/>
        <v>731578.94736842101</v>
      </c>
      <c r="OZ126" s="4">
        <f t="shared" si="6"/>
        <v>731578.94736842101</v>
      </c>
      <c r="PA126" s="4">
        <f t="shared" si="6"/>
        <v>731578.94736842101</v>
      </c>
      <c r="PB126" s="4">
        <f t="shared" si="6"/>
        <v>731578.94736842101</v>
      </c>
      <c r="PC126" s="4">
        <f t="shared" si="6"/>
        <v>731578.94736842101</v>
      </c>
      <c r="PD126" s="4">
        <f t="shared" si="6"/>
        <v>731578.94736842101</v>
      </c>
      <c r="PE126" s="4">
        <f t="shared" si="6"/>
        <v>731578.94736842101</v>
      </c>
      <c r="PF126" s="4">
        <f t="shared" si="6"/>
        <v>731578.94736842101</v>
      </c>
      <c r="PG126" s="4">
        <f t="shared" si="6"/>
        <v>731578.94736842101</v>
      </c>
      <c r="PH126" s="4">
        <f t="shared" si="6"/>
        <v>731578.94736842101</v>
      </c>
      <c r="PI126" s="4">
        <f t="shared" si="6"/>
        <v>731578.94736842101</v>
      </c>
      <c r="PJ126" s="4">
        <f t="shared" si="6"/>
        <v>731578.94736842101</v>
      </c>
      <c r="PK126" s="4">
        <f t="shared" si="6"/>
        <v>731578.94736842101</v>
      </c>
      <c r="PL126" s="4">
        <f t="shared" si="6"/>
        <v>731578.94736842101</v>
      </c>
      <c r="PM126" s="4">
        <f t="shared" si="6"/>
        <v>731578.94736842101</v>
      </c>
      <c r="PN126" s="4">
        <f t="shared" si="6"/>
        <v>731578.94736842101</v>
      </c>
      <c r="PO126" s="4">
        <f t="shared" si="6"/>
        <v>731578.94736842101</v>
      </c>
      <c r="PP126" s="4">
        <f t="shared" si="6"/>
        <v>731578.94736842101</v>
      </c>
      <c r="PQ126" s="4">
        <f t="shared" si="6"/>
        <v>731578.94736842101</v>
      </c>
      <c r="PR126" s="4">
        <f t="shared" si="6"/>
        <v>731578.94736842101</v>
      </c>
      <c r="PS126" s="4">
        <f t="shared" si="6"/>
        <v>731578.94736842101</v>
      </c>
      <c r="PT126" s="4">
        <f t="shared" si="6"/>
        <v>731578.94736842101</v>
      </c>
      <c r="PU126" s="4">
        <f t="shared" si="6"/>
        <v>731578.94736842101</v>
      </c>
      <c r="PV126" s="4">
        <f t="shared" si="6"/>
        <v>731578.94736842101</v>
      </c>
      <c r="PW126" s="4">
        <f t="shared" si="6"/>
        <v>731578.94736842101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45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713728.03200000001</v>
      </c>
      <c r="E127" s="4">
        <f t="shared" ref="E127:BP127" si="10">D127+E126</f>
        <v>1427456.064</v>
      </c>
      <c r="F127" s="4">
        <f t="shared" si="10"/>
        <v>2141184.0959999999</v>
      </c>
      <c r="G127" s="4">
        <f t="shared" si="10"/>
        <v>2854912.128</v>
      </c>
      <c r="H127" s="4">
        <f t="shared" si="10"/>
        <v>3568640.16</v>
      </c>
      <c r="I127" s="4">
        <f t="shared" si="10"/>
        <v>4282368.1919999998</v>
      </c>
      <c r="J127" s="4">
        <f t="shared" si="10"/>
        <v>4996096.2239999995</v>
      </c>
      <c r="K127" s="4">
        <f t="shared" si="10"/>
        <v>5709824.2559999991</v>
      </c>
      <c r="L127" s="4">
        <f t="shared" si="10"/>
        <v>6423552.2879999988</v>
      </c>
      <c r="M127" s="4">
        <f t="shared" si="10"/>
        <v>7137280.3199999984</v>
      </c>
      <c r="N127" s="4">
        <f t="shared" si="10"/>
        <v>7851008.3519999981</v>
      </c>
      <c r="O127" s="4">
        <f t="shared" si="10"/>
        <v>8564736.3839999977</v>
      </c>
      <c r="P127" s="4">
        <f t="shared" si="10"/>
        <v>9278464.4159999974</v>
      </c>
      <c r="Q127" s="4">
        <f t="shared" si="10"/>
        <v>9992192.4479999971</v>
      </c>
      <c r="R127" s="4">
        <f t="shared" si="10"/>
        <v>10705920.479999997</v>
      </c>
      <c r="S127" s="4">
        <f t="shared" si="10"/>
        <v>11419648.511999996</v>
      </c>
      <c r="T127" s="4">
        <f t="shared" si="10"/>
        <v>12133376.543999996</v>
      </c>
      <c r="U127" s="4">
        <f t="shared" si="10"/>
        <v>12847104.575999996</v>
      </c>
      <c r="V127" s="4">
        <f t="shared" si="10"/>
        <v>13560832.607999995</v>
      </c>
      <c r="W127" s="4">
        <f t="shared" si="10"/>
        <v>14274560.639999995</v>
      </c>
      <c r="X127" s="4">
        <f t="shared" si="10"/>
        <v>14988288.671999995</v>
      </c>
      <c r="Y127" s="4">
        <f t="shared" si="10"/>
        <v>15702016.703999994</v>
      </c>
      <c r="Z127" s="4">
        <f t="shared" si="10"/>
        <v>16415744.735999994</v>
      </c>
      <c r="AA127" s="4">
        <f t="shared" si="10"/>
        <v>17129472.767999995</v>
      </c>
      <c r="AB127" s="4">
        <f t="shared" si="10"/>
        <v>17843200.799999997</v>
      </c>
      <c r="AC127" s="4">
        <f t="shared" si="10"/>
        <v>18556928.831999999</v>
      </c>
      <c r="AD127" s="4">
        <f t="shared" si="10"/>
        <v>19270656.864</v>
      </c>
      <c r="AE127" s="4">
        <f t="shared" si="10"/>
        <v>19984384.896000002</v>
      </c>
      <c r="AF127" s="4">
        <f t="shared" si="10"/>
        <v>20698112.928000003</v>
      </c>
      <c r="AG127" s="4">
        <f t="shared" si="10"/>
        <v>21411840.960000005</v>
      </c>
      <c r="AH127" s="4">
        <f t="shared" si="10"/>
        <v>22125568.992000006</v>
      </c>
      <c r="AI127" s="4">
        <f t="shared" si="10"/>
        <v>22839297.024000008</v>
      </c>
      <c r="AJ127" s="4">
        <f t="shared" si="10"/>
        <v>22930595.993072174</v>
      </c>
      <c r="AK127" s="4">
        <f t="shared" si="10"/>
        <v>23021894.962144338</v>
      </c>
      <c r="AL127" s="4">
        <f t="shared" si="10"/>
        <v>23113193.931216501</v>
      </c>
      <c r="AM127" s="4">
        <f t="shared" si="10"/>
        <v>23204492.900288664</v>
      </c>
      <c r="AN127" s="4">
        <f t="shared" si="10"/>
        <v>23295791.869360827</v>
      </c>
      <c r="AO127" s="4">
        <f t="shared" si="10"/>
        <v>23387090.83843299</v>
      </c>
      <c r="AP127" s="4">
        <f t="shared" si="10"/>
        <v>23478389.807505153</v>
      </c>
      <c r="AQ127" s="4">
        <f t="shared" si="10"/>
        <v>23569688.776577316</v>
      </c>
      <c r="AR127" s="4">
        <f t="shared" si="10"/>
        <v>23660987.745649479</v>
      </c>
      <c r="AS127" s="4">
        <f t="shared" si="10"/>
        <v>23752286.714721642</v>
      </c>
      <c r="AT127" s="4">
        <f t="shared" si="10"/>
        <v>23843585.683793806</v>
      </c>
      <c r="AU127" s="4">
        <f t="shared" si="10"/>
        <v>23934884.652865969</v>
      </c>
      <c r="AV127" s="4">
        <f t="shared" si="10"/>
        <v>24026183.621938132</v>
      </c>
      <c r="AW127" s="4">
        <f t="shared" si="10"/>
        <v>24117482.591010295</v>
      </c>
      <c r="AX127" s="4">
        <f t="shared" si="10"/>
        <v>24208781.560082458</v>
      </c>
      <c r="AY127" s="4">
        <f t="shared" si="10"/>
        <v>24300080.529154621</v>
      </c>
      <c r="AZ127" s="4">
        <f t="shared" si="10"/>
        <v>24391379.498226784</v>
      </c>
      <c r="BA127" s="4">
        <f t="shared" si="10"/>
        <v>24482678.467298947</v>
      </c>
      <c r="BB127" s="4">
        <f t="shared" si="10"/>
        <v>24573977.43637111</v>
      </c>
      <c r="BC127" s="4">
        <f t="shared" si="10"/>
        <v>24665276.405443273</v>
      </c>
      <c r="BD127" s="4">
        <f t="shared" si="10"/>
        <v>24756575.374515437</v>
      </c>
      <c r="BE127" s="4">
        <f t="shared" si="10"/>
        <v>24847874.3435876</v>
      </c>
      <c r="BF127" s="4">
        <f t="shared" si="10"/>
        <v>24939173.312659763</v>
      </c>
      <c r="BG127" s="4">
        <f t="shared" si="10"/>
        <v>25030472.281731926</v>
      </c>
      <c r="BH127" s="4">
        <f t="shared" si="10"/>
        <v>26120782.645269636</v>
      </c>
      <c r="BI127" s="4">
        <f t="shared" si="10"/>
        <v>27211093.008807346</v>
      </c>
      <c r="BJ127" s="4">
        <f t="shared" si="10"/>
        <v>28301403.372345056</v>
      </c>
      <c r="BK127" s="4">
        <f t="shared" si="10"/>
        <v>29391713.735882767</v>
      </c>
      <c r="BL127" s="4">
        <f t="shared" si="10"/>
        <v>30482024.099420477</v>
      </c>
      <c r="BM127" s="4">
        <f t="shared" si="10"/>
        <v>31572334.462958187</v>
      </c>
      <c r="BN127" s="4">
        <f t="shared" si="10"/>
        <v>32662644.826495897</v>
      </c>
      <c r="BO127" s="4">
        <f t="shared" si="10"/>
        <v>33752955.190033607</v>
      </c>
      <c r="BP127" s="4">
        <f t="shared" si="10"/>
        <v>34843265.553571321</v>
      </c>
      <c r="BQ127" s="4">
        <f t="shared" ref="BQ127:EB127" si="11">BP127+BQ126</f>
        <v>35933575.917109035</v>
      </c>
      <c r="BR127" s="4">
        <f t="shared" si="11"/>
        <v>37023886.280646749</v>
      </c>
      <c r="BS127" s="4">
        <f t="shared" si="11"/>
        <v>38114196.644184463</v>
      </c>
      <c r="BT127" s="4">
        <f t="shared" si="11"/>
        <v>39204507.007722177</v>
      </c>
      <c r="BU127" s="4">
        <f t="shared" si="11"/>
        <v>40294817.37125989</v>
      </c>
      <c r="BV127" s="4">
        <f t="shared" si="11"/>
        <v>41385127.734797604</v>
      </c>
      <c r="BW127" s="4">
        <f t="shared" si="11"/>
        <v>42475438.098335318</v>
      </c>
      <c r="BX127" s="4">
        <f t="shared" si="11"/>
        <v>43565748.461873032</v>
      </c>
      <c r="BY127" s="4">
        <f t="shared" si="11"/>
        <v>44656058.825410746</v>
      </c>
      <c r="BZ127" s="4">
        <f t="shared" si="11"/>
        <v>45746369.18894846</v>
      </c>
      <c r="CA127" s="4">
        <f t="shared" si="11"/>
        <v>46836679.552486174</v>
      </c>
      <c r="CB127" s="4">
        <f t="shared" si="11"/>
        <v>47926989.916023888</v>
      </c>
      <c r="CC127" s="4">
        <f t="shared" si="11"/>
        <v>49017300.279561602</v>
      </c>
      <c r="CD127" s="4">
        <f t="shared" si="11"/>
        <v>50107610.643099315</v>
      </c>
      <c r="CE127" s="4">
        <f t="shared" si="11"/>
        <v>51197921.006637029</v>
      </c>
      <c r="CF127" s="4">
        <f t="shared" si="11"/>
        <v>52274870.545432471</v>
      </c>
      <c r="CG127" s="4">
        <f t="shared" si="11"/>
        <v>53351820.084227912</v>
      </c>
      <c r="CH127" s="4">
        <f t="shared" si="11"/>
        <v>54428769.623023354</v>
      </c>
      <c r="CI127" s="4">
        <f t="shared" si="11"/>
        <v>55505719.161818795</v>
      </c>
      <c r="CJ127" s="4">
        <f t="shared" si="11"/>
        <v>56582668.700614236</v>
      </c>
      <c r="CK127" s="4">
        <f t="shared" si="11"/>
        <v>57659618.239409678</v>
      </c>
      <c r="CL127" s="4">
        <f t="shared" si="11"/>
        <v>58736567.778205119</v>
      </c>
      <c r="CM127" s="4">
        <f t="shared" si="11"/>
        <v>59813517.31700056</v>
      </c>
      <c r="CN127" s="4">
        <f t="shared" si="11"/>
        <v>60890466.855796002</v>
      </c>
      <c r="CO127" s="4">
        <f t="shared" si="11"/>
        <v>61967416.394591443</v>
      </c>
      <c r="CP127" s="4">
        <f t="shared" si="11"/>
        <v>63044365.933386885</v>
      </c>
      <c r="CQ127" s="4">
        <f t="shared" si="11"/>
        <v>64121315.472182326</v>
      </c>
      <c r="CR127" s="4">
        <f t="shared" si="11"/>
        <v>65198265.010977767</v>
      </c>
      <c r="CS127" s="4">
        <f t="shared" si="11"/>
        <v>66275214.549773209</v>
      </c>
      <c r="CT127" s="4">
        <f t="shared" si="11"/>
        <v>67352164.088568658</v>
      </c>
      <c r="CU127" s="4">
        <f t="shared" si="11"/>
        <v>68429113.627364099</v>
      </c>
      <c r="CV127" s="4">
        <f t="shared" si="11"/>
        <v>69506063.16615954</v>
      </c>
      <c r="CW127" s="4">
        <f t="shared" si="11"/>
        <v>70583012.704954982</v>
      </c>
      <c r="CX127" s="4">
        <f t="shared" si="11"/>
        <v>71659962.243750423</v>
      </c>
      <c r="CY127" s="4">
        <f t="shared" si="11"/>
        <v>72736911.782545865</v>
      </c>
      <c r="CZ127" s="4">
        <f t="shared" si="11"/>
        <v>73813861.321341306</v>
      </c>
      <c r="DA127" s="4">
        <f t="shared" si="11"/>
        <v>74890810.860136747</v>
      </c>
      <c r="DB127" s="4">
        <f t="shared" si="11"/>
        <v>75967760.398932189</v>
      </c>
      <c r="DC127" s="4">
        <f t="shared" si="11"/>
        <v>77044709.93772763</v>
      </c>
      <c r="DD127" s="4">
        <f t="shared" si="11"/>
        <v>78121659.476523072</v>
      </c>
      <c r="DE127" s="4">
        <f t="shared" si="11"/>
        <v>79211722.417380363</v>
      </c>
      <c r="DF127" s="4">
        <f t="shared" si="11"/>
        <v>80301785.358237654</v>
      </c>
      <c r="DG127" s="4">
        <f t="shared" si="11"/>
        <v>81391848.299094945</v>
      </c>
      <c r="DH127" s="4">
        <f t="shared" si="11"/>
        <v>82481911.239952236</v>
      </c>
      <c r="DI127" s="4">
        <f t="shared" si="11"/>
        <v>83571974.180809528</v>
      </c>
      <c r="DJ127" s="4">
        <f t="shared" si="11"/>
        <v>84662037.121666819</v>
      </c>
      <c r="DK127" s="4">
        <f t="shared" si="11"/>
        <v>85752100.06252411</v>
      </c>
      <c r="DL127" s="4">
        <f t="shared" si="11"/>
        <v>86842163.003381401</v>
      </c>
      <c r="DM127" s="4">
        <f t="shared" si="11"/>
        <v>87932225.944238693</v>
      </c>
      <c r="DN127" s="4">
        <f t="shared" si="11"/>
        <v>89022288.885095984</v>
      </c>
      <c r="DO127" s="4">
        <f t="shared" si="11"/>
        <v>90112351.825953275</v>
      </c>
      <c r="DP127" s="4">
        <f t="shared" si="11"/>
        <v>91202414.766810566</v>
      </c>
      <c r="DQ127" s="4">
        <f t="shared" si="11"/>
        <v>92292477.707667857</v>
      </c>
      <c r="DR127" s="4">
        <f t="shared" si="11"/>
        <v>93382540.648525149</v>
      </c>
      <c r="DS127" s="4">
        <f t="shared" si="11"/>
        <v>94472603.58938244</v>
      </c>
      <c r="DT127" s="4">
        <f t="shared" si="11"/>
        <v>95562666.530239731</v>
      </c>
      <c r="DU127" s="4">
        <f t="shared" si="11"/>
        <v>96652729.471097022</v>
      </c>
      <c r="DV127" s="4">
        <f t="shared" si="11"/>
        <v>97742792.411954314</v>
      </c>
      <c r="DW127" s="4">
        <f t="shared" si="11"/>
        <v>98832855.352811605</v>
      </c>
      <c r="DX127" s="4">
        <f t="shared" si="11"/>
        <v>99922918.293668896</v>
      </c>
      <c r="DY127" s="4">
        <f t="shared" si="11"/>
        <v>101012981.23452619</v>
      </c>
      <c r="DZ127" s="4">
        <f t="shared" si="11"/>
        <v>102103044.17538348</v>
      </c>
      <c r="EA127" s="4">
        <f t="shared" si="11"/>
        <v>103193107.11624077</v>
      </c>
      <c r="EB127" s="4">
        <f t="shared" si="11"/>
        <v>104283170.05709806</v>
      </c>
      <c r="EC127" s="4">
        <f t="shared" ref="EC127:GN127" si="12">EB127+EC126</f>
        <v>105323006.19383165</v>
      </c>
      <c r="ED127" s="4">
        <f t="shared" si="12"/>
        <v>106362842.33056524</v>
      </c>
      <c r="EE127" s="4">
        <f t="shared" si="12"/>
        <v>107402678.46729884</v>
      </c>
      <c r="EF127" s="4">
        <f t="shared" si="12"/>
        <v>108739883.02508505</v>
      </c>
      <c r="EG127" s="4">
        <f t="shared" si="12"/>
        <v>110077087.58287126</v>
      </c>
      <c r="EH127" s="4">
        <f t="shared" si="12"/>
        <v>111414292.14065747</v>
      </c>
      <c r="EI127" s="4">
        <f t="shared" si="12"/>
        <v>112751496.69844368</v>
      </c>
      <c r="EJ127" s="4">
        <f t="shared" si="12"/>
        <v>114088701.25622989</v>
      </c>
      <c r="EK127" s="4">
        <f t="shared" si="12"/>
        <v>115425905.8140161</v>
      </c>
      <c r="EL127" s="4">
        <f t="shared" si="12"/>
        <v>116763110.37180232</v>
      </c>
      <c r="EM127" s="4">
        <f t="shared" si="12"/>
        <v>118100314.92958853</v>
      </c>
      <c r="EN127" s="4">
        <f t="shared" si="12"/>
        <v>119437519.48737474</v>
      </c>
      <c r="EO127" s="4">
        <f t="shared" si="12"/>
        <v>120774724.04516095</v>
      </c>
      <c r="EP127" s="4">
        <f t="shared" si="12"/>
        <v>122111928.60294716</v>
      </c>
      <c r="EQ127" s="4">
        <f t="shared" si="12"/>
        <v>123449133.16073337</v>
      </c>
      <c r="ER127" s="4">
        <f t="shared" si="12"/>
        <v>124786337.71851958</v>
      </c>
      <c r="ES127" s="4">
        <f t="shared" si="12"/>
        <v>126123542.27630579</v>
      </c>
      <c r="ET127" s="4">
        <f t="shared" si="12"/>
        <v>127460746.83409201</v>
      </c>
      <c r="EU127" s="4">
        <f t="shared" si="12"/>
        <v>128797951.39187822</v>
      </c>
      <c r="EV127" s="4">
        <f t="shared" si="12"/>
        <v>130135155.94966443</v>
      </c>
      <c r="EW127" s="4">
        <f t="shared" si="12"/>
        <v>131472360.50745064</v>
      </c>
      <c r="EX127" s="4">
        <f t="shared" si="12"/>
        <v>132809565.06523685</v>
      </c>
      <c r="EY127" s="4">
        <f t="shared" si="12"/>
        <v>134146769.62302306</v>
      </c>
      <c r="EZ127" s="4">
        <f t="shared" si="12"/>
        <v>135483974.18080929</v>
      </c>
      <c r="FA127" s="4">
        <f t="shared" si="12"/>
        <v>136752395.23344088</v>
      </c>
      <c r="FB127" s="4">
        <f t="shared" si="12"/>
        <v>138020816.28607246</v>
      </c>
      <c r="FC127" s="4">
        <f t="shared" si="12"/>
        <v>139289237.33870405</v>
      </c>
      <c r="FD127" s="4">
        <f t="shared" si="12"/>
        <v>140557658.39133564</v>
      </c>
      <c r="FE127" s="4">
        <f t="shared" si="12"/>
        <v>141826079.44396722</v>
      </c>
      <c r="FF127" s="4">
        <f t="shared" si="12"/>
        <v>143094500.49659881</v>
      </c>
      <c r="FG127" s="4">
        <f t="shared" si="12"/>
        <v>144362921.5492304</v>
      </c>
      <c r="FH127" s="4">
        <f t="shared" si="12"/>
        <v>145631342.60186198</v>
      </c>
      <c r="FI127" s="4">
        <f t="shared" si="12"/>
        <v>146899763.65449357</v>
      </c>
      <c r="FJ127" s="4">
        <f t="shared" si="12"/>
        <v>148168184.70712516</v>
      </c>
      <c r="FK127" s="4">
        <f t="shared" si="12"/>
        <v>149436605.75975674</v>
      </c>
      <c r="FL127" s="4">
        <f t="shared" si="12"/>
        <v>150705026.81238833</v>
      </c>
      <c r="FM127" s="4">
        <f t="shared" si="12"/>
        <v>151973447.86501992</v>
      </c>
      <c r="FN127" s="4">
        <f t="shared" si="12"/>
        <v>153241868.9176515</v>
      </c>
      <c r="FO127" s="4">
        <f t="shared" si="12"/>
        <v>154510289.97028309</v>
      </c>
      <c r="FP127" s="4">
        <f t="shared" si="12"/>
        <v>155778711.02291468</v>
      </c>
      <c r="FQ127" s="4">
        <f t="shared" si="12"/>
        <v>157047132.07554626</v>
      </c>
      <c r="FR127" s="4">
        <f t="shared" si="12"/>
        <v>158315553.12817785</v>
      </c>
      <c r="FS127" s="4">
        <f t="shared" si="12"/>
        <v>159583974.18080944</v>
      </c>
      <c r="FT127" s="4">
        <f t="shared" si="12"/>
        <v>160852395.23344103</v>
      </c>
      <c r="FU127" s="4">
        <f t="shared" si="12"/>
        <v>162120816.28607261</v>
      </c>
      <c r="FV127" s="4">
        <f t="shared" si="12"/>
        <v>163389237.3387042</v>
      </c>
      <c r="FW127" s="4">
        <f t="shared" si="12"/>
        <v>164657658.39133579</v>
      </c>
      <c r="FX127" s="4">
        <f t="shared" si="12"/>
        <v>165926079.44396737</v>
      </c>
      <c r="FY127" s="4">
        <f t="shared" si="12"/>
        <v>167194500.49659896</v>
      </c>
      <c r="FZ127" s="4">
        <f t="shared" si="12"/>
        <v>168462921.54923055</v>
      </c>
      <c r="GA127" s="4">
        <f t="shared" si="12"/>
        <v>169731342.60186213</v>
      </c>
      <c r="GB127" s="4">
        <f t="shared" si="12"/>
        <v>170999763.65449372</v>
      </c>
      <c r="GC127" s="4">
        <f t="shared" si="12"/>
        <v>172268184.70712531</v>
      </c>
      <c r="GD127" s="4">
        <f t="shared" si="12"/>
        <v>173536605.75975689</v>
      </c>
      <c r="GE127" s="4">
        <f t="shared" si="12"/>
        <v>174805026.81238848</v>
      </c>
      <c r="GF127" s="4">
        <f t="shared" si="12"/>
        <v>176073447.86502007</v>
      </c>
      <c r="GG127" s="4">
        <f t="shared" si="12"/>
        <v>177341868.91765165</v>
      </c>
      <c r="GH127" s="4">
        <f t="shared" si="12"/>
        <v>178610289.97028324</v>
      </c>
      <c r="GI127" s="4">
        <f t="shared" si="12"/>
        <v>179878711.02291483</v>
      </c>
      <c r="GJ127" s="4">
        <f t="shared" si="12"/>
        <v>181147132.07554641</v>
      </c>
      <c r="GK127" s="4">
        <f t="shared" si="12"/>
        <v>182415553.128178</v>
      </c>
      <c r="GL127" s="4">
        <f t="shared" si="12"/>
        <v>183683974.18080959</v>
      </c>
      <c r="GM127" s="4">
        <f t="shared" si="12"/>
        <v>184952395.23344117</v>
      </c>
      <c r="GN127" s="4">
        <f t="shared" si="12"/>
        <v>186220816.28607276</v>
      </c>
      <c r="GO127" s="4">
        <f t="shared" ref="GO127:IZ127" si="13">GN127+GO126</f>
        <v>187489237.33870435</v>
      </c>
      <c r="GP127" s="4">
        <f t="shared" si="13"/>
        <v>188757658.39133593</v>
      </c>
      <c r="GQ127" s="4">
        <f t="shared" si="13"/>
        <v>190026079.44396752</v>
      </c>
      <c r="GR127" s="4">
        <f t="shared" si="13"/>
        <v>191294500.49659911</v>
      </c>
      <c r="GS127" s="4">
        <f t="shared" si="13"/>
        <v>192562921.54923069</v>
      </c>
      <c r="GT127" s="4">
        <f t="shared" si="13"/>
        <v>193831342.60186228</v>
      </c>
      <c r="GU127" s="4">
        <f t="shared" si="13"/>
        <v>195099763.65449387</v>
      </c>
      <c r="GV127" s="4">
        <f t="shared" si="13"/>
        <v>196368184.70712546</v>
      </c>
      <c r="GW127" s="4">
        <f t="shared" si="13"/>
        <v>197636605.75975704</v>
      </c>
      <c r="GX127" s="4">
        <f t="shared" si="13"/>
        <v>198905026.81238863</v>
      </c>
      <c r="GY127" s="4">
        <f t="shared" si="13"/>
        <v>200173447.86502022</v>
      </c>
      <c r="GZ127" s="4">
        <f t="shared" si="13"/>
        <v>201441868.9176518</v>
      </c>
      <c r="HA127" s="4">
        <f t="shared" si="13"/>
        <v>202710289.97028339</v>
      </c>
      <c r="HB127" s="4">
        <f t="shared" si="13"/>
        <v>203978711.02291498</v>
      </c>
      <c r="HC127" s="4">
        <f t="shared" si="13"/>
        <v>205247132.07554656</v>
      </c>
      <c r="HD127" s="4">
        <f t="shared" si="13"/>
        <v>206045816.28607288</v>
      </c>
      <c r="HE127" s="4">
        <f t="shared" si="13"/>
        <v>206844500.4965992</v>
      </c>
      <c r="HF127" s="4">
        <f t="shared" si="13"/>
        <v>207643184.70712551</v>
      </c>
      <c r="HG127" s="4">
        <f t="shared" si="13"/>
        <v>208441868.91765183</v>
      </c>
      <c r="HH127" s="4">
        <f t="shared" si="13"/>
        <v>209240553.12817815</v>
      </c>
      <c r="HI127" s="4">
        <f t="shared" si="13"/>
        <v>210039237.33870447</v>
      </c>
      <c r="HJ127" s="4">
        <f t="shared" si="13"/>
        <v>210837921.54923078</v>
      </c>
      <c r="HK127" s="4">
        <f t="shared" si="13"/>
        <v>211636605.7597571</v>
      </c>
      <c r="HL127" s="4">
        <f t="shared" si="13"/>
        <v>212435289.97028342</v>
      </c>
      <c r="HM127" s="4">
        <f t="shared" si="13"/>
        <v>213233974.18080974</v>
      </c>
      <c r="HN127" s="4">
        <f t="shared" si="13"/>
        <v>214032658.39133605</v>
      </c>
      <c r="HO127" s="4">
        <f t="shared" si="13"/>
        <v>214831342.60186237</v>
      </c>
      <c r="HP127" s="4">
        <f t="shared" si="13"/>
        <v>215630026.81238869</v>
      </c>
      <c r="HQ127" s="4">
        <f t="shared" si="13"/>
        <v>216428711.02291501</v>
      </c>
      <c r="HR127" s="4">
        <f t="shared" si="13"/>
        <v>217227395.23344132</v>
      </c>
      <c r="HS127" s="4">
        <f t="shared" si="13"/>
        <v>218026079.44396764</v>
      </c>
      <c r="HT127" s="4">
        <f t="shared" si="13"/>
        <v>218824763.65449396</v>
      </c>
      <c r="HU127" s="4">
        <f t="shared" si="13"/>
        <v>219623447.86502028</v>
      </c>
      <c r="HV127" s="4">
        <f t="shared" si="13"/>
        <v>220422132.07554659</v>
      </c>
      <c r="HW127" s="4">
        <f t="shared" si="13"/>
        <v>221220816.28607291</v>
      </c>
      <c r="HX127" s="4">
        <f t="shared" si="13"/>
        <v>222019500.49659923</v>
      </c>
      <c r="HY127" s="4">
        <f t="shared" si="13"/>
        <v>222818184.70712554</v>
      </c>
      <c r="HZ127" s="4">
        <f t="shared" si="13"/>
        <v>223616868.91765186</v>
      </c>
      <c r="IA127" s="4">
        <f t="shared" si="13"/>
        <v>224415553.12817818</v>
      </c>
      <c r="IB127" s="4">
        <f t="shared" si="13"/>
        <v>225214237.3387045</v>
      </c>
      <c r="IC127" s="4">
        <f t="shared" si="13"/>
        <v>226012921.54923081</v>
      </c>
      <c r="ID127" s="4">
        <f t="shared" si="13"/>
        <v>226811605.75975713</v>
      </c>
      <c r="IE127" s="4">
        <f t="shared" si="13"/>
        <v>227610289.97028345</v>
      </c>
      <c r="IF127" s="4">
        <f t="shared" si="13"/>
        <v>228408974.18080977</v>
      </c>
      <c r="IG127" s="4">
        <f t="shared" si="13"/>
        <v>229207658.39133608</v>
      </c>
      <c r="IH127" s="4">
        <f t="shared" si="13"/>
        <v>230006342.6018624</v>
      </c>
      <c r="II127" s="4">
        <f t="shared" si="13"/>
        <v>230805026.81238872</v>
      </c>
      <c r="IJ127" s="4">
        <f t="shared" si="13"/>
        <v>231603711.02291504</v>
      </c>
      <c r="IK127" s="4">
        <f t="shared" si="13"/>
        <v>232402395.23344135</v>
      </c>
      <c r="IL127" s="4">
        <f t="shared" si="13"/>
        <v>233201079.44396767</v>
      </c>
      <c r="IM127" s="4">
        <f t="shared" si="13"/>
        <v>233999763.65449399</v>
      </c>
      <c r="IN127" s="4">
        <f t="shared" si="13"/>
        <v>234798447.8650203</v>
      </c>
      <c r="IO127" s="4">
        <f t="shared" si="13"/>
        <v>235597132.07554662</v>
      </c>
      <c r="IP127" s="4">
        <f t="shared" si="13"/>
        <v>236395816.28607294</v>
      </c>
      <c r="IQ127" s="4">
        <f t="shared" si="13"/>
        <v>237194500.49659926</v>
      </c>
      <c r="IR127" s="4">
        <f t="shared" si="13"/>
        <v>237993184.70712557</v>
      </c>
      <c r="IS127" s="4">
        <f t="shared" si="13"/>
        <v>238791868.91765189</v>
      </c>
      <c r="IT127" s="4">
        <f t="shared" si="13"/>
        <v>239590553.12817821</v>
      </c>
      <c r="IU127" s="4">
        <f t="shared" si="13"/>
        <v>240389237.33870453</v>
      </c>
      <c r="IV127" s="4">
        <f t="shared" si="13"/>
        <v>241187921.54923084</v>
      </c>
      <c r="IW127" s="4">
        <f t="shared" si="13"/>
        <v>241986605.75975716</v>
      </c>
      <c r="IX127" s="4">
        <f t="shared" si="13"/>
        <v>242785289.97028348</v>
      </c>
      <c r="IY127" s="4">
        <f t="shared" si="13"/>
        <v>243583974.1808098</v>
      </c>
      <c r="IZ127" s="4">
        <f t="shared" si="13"/>
        <v>244382658.39133611</v>
      </c>
      <c r="JA127" s="4">
        <f t="shared" ref="JA127:LL127" si="14">IZ127+JA126</f>
        <v>245181342.60186243</v>
      </c>
      <c r="JB127" s="4">
        <f t="shared" si="14"/>
        <v>245980026.81238875</v>
      </c>
      <c r="JC127" s="4">
        <f t="shared" si="14"/>
        <v>246778711.02291507</v>
      </c>
      <c r="JD127" s="4">
        <f t="shared" si="14"/>
        <v>247577395.23344138</v>
      </c>
      <c r="JE127" s="4">
        <f t="shared" si="14"/>
        <v>248376079.4439677</v>
      </c>
      <c r="JF127" s="4">
        <f t="shared" si="14"/>
        <v>249174763.65449402</v>
      </c>
      <c r="JG127" s="4">
        <f t="shared" si="14"/>
        <v>249973447.86502033</v>
      </c>
      <c r="JH127" s="4">
        <f t="shared" si="14"/>
        <v>250772132.07554665</v>
      </c>
      <c r="JI127" s="4">
        <f t="shared" si="14"/>
        <v>251570816.28607297</v>
      </c>
      <c r="JJ127" s="4">
        <f t="shared" si="14"/>
        <v>252369500.49659929</v>
      </c>
      <c r="JK127" s="4">
        <f t="shared" si="14"/>
        <v>253168184.7071256</v>
      </c>
      <c r="JL127" s="4">
        <f t="shared" si="14"/>
        <v>253966868.91765192</v>
      </c>
      <c r="JM127" s="4">
        <f t="shared" si="14"/>
        <v>254765553.12817824</v>
      </c>
      <c r="JN127" s="4">
        <f t="shared" si="14"/>
        <v>255564237.33870456</v>
      </c>
      <c r="JO127" s="4">
        <f t="shared" si="14"/>
        <v>256362921.54923087</v>
      </c>
      <c r="JP127" s="4">
        <f t="shared" si="14"/>
        <v>257161605.75975719</v>
      </c>
      <c r="JQ127" s="4">
        <f t="shared" si="14"/>
        <v>257960289.97028351</v>
      </c>
      <c r="JR127" s="4">
        <f t="shared" si="14"/>
        <v>258758974.18080983</v>
      </c>
      <c r="JS127" s="4">
        <f t="shared" si="14"/>
        <v>259557658.39133614</v>
      </c>
      <c r="JT127" s="4">
        <f t="shared" si="14"/>
        <v>260356342.60186246</v>
      </c>
      <c r="JU127" s="4">
        <f t="shared" si="14"/>
        <v>261155026.81238878</v>
      </c>
      <c r="JV127" s="4">
        <f t="shared" si="14"/>
        <v>261953711.0229151</v>
      </c>
      <c r="JW127" s="4">
        <f t="shared" si="14"/>
        <v>262752395.23344141</v>
      </c>
      <c r="JX127" s="4">
        <f t="shared" si="14"/>
        <v>263551079.44396773</v>
      </c>
      <c r="JY127" s="4">
        <f t="shared" si="14"/>
        <v>264349763.65449405</v>
      </c>
      <c r="JZ127" s="4">
        <f t="shared" si="14"/>
        <v>265148447.86502036</v>
      </c>
      <c r="KA127" s="4">
        <f t="shared" si="14"/>
        <v>265947132.07554668</v>
      </c>
      <c r="KB127" s="4">
        <f t="shared" si="14"/>
        <v>267212921.5492309</v>
      </c>
      <c r="KC127" s="4">
        <f t="shared" si="14"/>
        <v>268478711.02291512</v>
      </c>
      <c r="KD127" s="4">
        <f t="shared" si="14"/>
        <v>269744500.49659932</v>
      </c>
      <c r="KE127" s="4">
        <f t="shared" si="14"/>
        <v>271010289.97028351</v>
      </c>
      <c r="KF127" s="4">
        <f t="shared" si="14"/>
        <v>272276079.4439677</v>
      </c>
      <c r="KG127" s="4">
        <f t="shared" si="14"/>
        <v>273541868.91765189</v>
      </c>
      <c r="KH127" s="4">
        <f t="shared" si="14"/>
        <v>274807658.39133608</v>
      </c>
      <c r="KI127" s="4">
        <f t="shared" si="14"/>
        <v>276073447.86502028</v>
      </c>
      <c r="KJ127" s="4">
        <f t="shared" si="14"/>
        <v>277339237.33870447</v>
      </c>
      <c r="KK127" s="4">
        <f t="shared" si="14"/>
        <v>278605026.81238866</v>
      </c>
      <c r="KL127" s="4">
        <f t="shared" si="14"/>
        <v>279870816.28607285</v>
      </c>
      <c r="KM127" s="4">
        <f t="shared" si="14"/>
        <v>281136605.75975704</v>
      </c>
      <c r="KN127" s="4">
        <f t="shared" si="14"/>
        <v>282402395.23344123</v>
      </c>
      <c r="KO127" s="4">
        <f t="shared" si="14"/>
        <v>283668184.70712543</v>
      </c>
      <c r="KP127" s="4">
        <f t="shared" si="14"/>
        <v>284933974.18080962</v>
      </c>
      <c r="KQ127" s="4">
        <f t="shared" si="14"/>
        <v>286199763.65449381</v>
      </c>
      <c r="KR127" s="4">
        <f t="shared" si="14"/>
        <v>287465553.128178</v>
      </c>
      <c r="KS127" s="4">
        <f t="shared" si="14"/>
        <v>288731342.60186219</v>
      </c>
      <c r="KT127" s="4">
        <f t="shared" si="14"/>
        <v>289997132.07554638</v>
      </c>
      <c r="KU127" s="4">
        <f t="shared" si="14"/>
        <v>291262921.54923058</v>
      </c>
      <c r="KV127" s="4">
        <f t="shared" si="14"/>
        <v>292528711.02291477</v>
      </c>
      <c r="KW127" s="4">
        <f t="shared" si="14"/>
        <v>293794500.49659896</v>
      </c>
      <c r="KX127" s="4">
        <f t="shared" si="14"/>
        <v>295060289.97028315</v>
      </c>
      <c r="KY127" s="4">
        <f t="shared" si="14"/>
        <v>296326079.44396734</v>
      </c>
      <c r="KZ127" s="4">
        <f t="shared" si="14"/>
        <v>297591868.91765153</v>
      </c>
      <c r="LA127" s="4">
        <f t="shared" si="14"/>
        <v>298857658.39133573</v>
      </c>
      <c r="LB127" s="4">
        <f t="shared" si="14"/>
        <v>300123447.86501992</v>
      </c>
      <c r="LC127" s="4">
        <f t="shared" si="14"/>
        <v>301389237.33870411</v>
      </c>
      <c r="LD127" s="4">
        <f t="shared" si="14"/>
        <v>302655026.8123883</v>
      </c>
      <c r="LE127" s="4">
        <f t="shared" si="14"/>
        <v>303920816.28607249</v>
      </c>
      <c r="LF127" s="4">
        <f t="shared" si="14"/>
        <v>305186605.75975668</v>
      </c>
      <c r="LG127" s="4">
        <f t="shared" si="14"/>
        <v>306452395.23344088</v>
      </c>
      <c r="LH127" s="4">
        <f t="shared" si="14"/>
        <v>307718184.70712507</v>
      </c>
      <c r="LI127" s="4">
        <f t="shared" si="14"/>
        <v>308983974.18080926</v>
      </c>
      <c r="LJ127" s="4">
        <f t="shared" si="14"/>
        <v>310249763.65449345</v>
      </c>
      <c r="LK127" s="4">
        <f t="shared" si="14"/>
        <v>311515553.12817764</v>
      </c>
      <c r="LL127" s="4">
        <f t="shared" si="14"/>
        <v>312781342.60186183</v>
      </c>
      <c r="LM127" s="4">
        <f t="shared" ref="LM127:NX127" si="15">LL127+LM126</f>
        <v>314047132.07554603</v>
      </c>
      <c r="LN127" s="4">
        <f t="shared" si="15"/>
        <v>315312921.54923022</v>
      </c>
      <c r="LO127" s="4">
        <f t="shared" si="15"/>
        <v>316578711.02291441</v>
      </c>
      <c r="LP127" s="4">
        <f t="shared" si="15"/>
        <v>317844500.4965986</v>
      </c>
      <c r="LQ127" s="4">
        <f t="shared" si="15"/>
        <v>319110289.97028279</v>
      </c>
      <c r="LR127" s="4">
        <f t="shared" si="15"/>
        <v>320376079.44396698</v>
      </c>
      <c r="LS127" s="4">
        <f t="shared" si="15"/>
        <v>321641868.91765118</v>
      </c>
      <c r="LT127" s="4">
        <f t="shared" si="15"/>
        <v>322907658.39133537</v>
      </c>
      <c r="LU127" s="4">
        <f t="shared" si="15"/>
        <v>324173447.86501956</v>
      </c>
      <c r="LV127" s="4">
        <f t="shared" si="15"/>
        <v>325439237.33870375</v>
      </c>
      <c r="LW127" s="4">
        <f t="shared" si="15"/>
        <v>326705026.81238794</v>
      </c>
      <c r="LX127" s="4">
        <f t="shared" si="15"/>
        <v>327970816.28607213</v>
      </c>
      <c r="LY127" s="4">
        <f t="shared" si="15"/>
        <v>329236605.75975633</v>
      </c>
      <c r="LZ127" s="4">
        <f t="shared" si="15"/>
        <v>330502395.23344052</v>
      </c>
      <c r="MA127" s="4">
        <f t="shared" si="15"/>
        <v>331768184.70712471</v>
      </c>
      <c r="MB127" s="4">
        <f t="shared" si="15"/>
        <v>333033974.1808089</v>
      </c>
      <c r="MC127" s="4">
        <f t="shared" si="15"/>
        <v>334299763.65449309</v>
      </c>
      <c r="MD127" s="4">
        <f t="shared" si="15"/>
        <v>335565553.12817729</v>
      </c>
      <c r="ME127" s="4">
        <f t="shared" si="15"/>
        <v>336831342.60186148</v>
      </c>
      <c r="MF127" s="4">
        <f t="shared" si="15"/>
        <v>338097132.07554567</v>
      </c>
      <c r="MG127" s="4">
        <f t="shared" si="15"/>
        <v>339362921.54922986</v>
      </c>
      <c r="MH127" s="4">
        <f t="shared" si="15"/>
        <v>340628711.02291405</v>
      </c>
      <c r="MI127" s="4">
        <f t="shared" si="15"/>
        <v>341894500.49659824</v>
      </c>
      <c r="MJ127" s="4">
        <f t="shared" si="15"/>
        <v>343160289.97028244</v>
      </c>
      <c r="MK127" s="4">
        <f t="shared" si="15"/>
        <v>344426079.44396663</v>
      </c>
      <c r="ML127" s="4">
        <f t="shared" si="15"/>
        <v>345691868.91765082</v>
      </c>
      <c r="MM127" s="4">
        <f t="shared" si="15"/>
        <v>346957658.39133501</v>
      </c>
      <c r="MN127" s="4">
        <f t="shared" si="15"/>
        <v>348223447.8650192</v>
      </c>
      <c r="MO127" s="4">
        <f t="shared" si="15"/>
        <v>349489237.33870339</v>
      </c>
      <c r="MP127" s="4">
        <f t="shared" si="15"/>
        <v>350755026.81238759</v>
      </c>
      <c r="MQ127" s="4">
        <f t="shared" si="15"/>
        <v>352020816.28607178</v>
      </c>
      <c r="MR127" s="4">
        <f t="shared" si="15"/>
        <v>353286605.75975597</v>
      </c>
      <c r="MS127" s="4">
        <f t="shared" si="15"/>
        <v>354552395.23344016</v>
      </c>
      <c r="MT127" s="4">
        <f t="shared" si="15"/>
        <v>355818184.70712435</v>
      </c>
      <c r="MU127" s="4">
        <f t="shared" si="15"/>
        <v>357083974.18080854</v>
      </c>
      <c r="MV127" s="4">
        <f t="shared" si="15"/>
        <v>358349763.65449274</v>
      </c>
      <c r="MW127" s="4">
        <f t="shared" si="15"/>
        <v>359615553.12817693</v>
      </c>
      <c r="MX127" s="4">
        <f t="shared" si="15"/>
        <v>360881342.60186112</v>
      </c>
      <c r="MY127" s="4">
        <f t="shared" si="15"/>
        <v>362147132.07554531</v>
      </c>
      <c r="MZ127" s="4">
        <f t="shared" si="15"/>
        <v>362878711.02291375</v>
      </c>
      <c r="NA127" s="4">
        <f t="shared" si="15"/>
        <v>363610289.9702822</v>
      </c>
      <c r="NB127" s="4">
        <f t="shared" si="15"/>
        <v>364341868.91765064</v>
      </c>
      <c r="NC127" s="4">
        <f t="shared" si="15"/>
        <v>365073447.86501908</v>
      </c>
      <c r="ND127" s="4">
        <f t="shared" si="15"/>
        <v>365805026.81238753</v>
      </c>
      <c r="NE127" s="4">
        <f t="shared" si="15"/>
        <v>366536605.75975597</v>
      </c>
      <c r="NF127" s="4">
        <f t="shared" si="15"/>
        <v>367268184.70712441</v>
      </c>
      <c r="NG127" s="4">
        <f t="shared" si="15"/>
        <v>367999763.65449286</v>
      </c>
      <c r="NH127" s="4">
        <f t="shared" si="15"/>
        <v>368731342.6018613</v>
      </c>
      <c r="NI127" s="4">
        <f t="shared" si="15"/>
        <v>369462921.54922974</v>
      </c>
      <c r="NJ127" s="4">
        <f t="shared" si="15"/>
        <v>370194500.49659818</v>
      </c>
      <c r="NK127" s="4">
        <f t="shared" si="15"/>
        <v>370926079.44396663</v>
      </c>
      <c r="NL127" s="4">
        <f t="shared" si="15"/>
        <v>371657658.39133507</v>
      </c>
      <c r="NM127" s="4">
        <f t="shared" si="15"/>
        <v>372389237.33870351</v>
      </c>
      <c r="NN127" s="4">
        <f t="shared" si="15"/>
        <v>373120816.28607196</v>
      </c>
      <c r="NO127" s="4">
        <f t="shared" si="15"/>
        <v>373852395.2334404</v>
      </c>
      <c r="NP127" s="4">
        <f t="shared" si="15"/>
        <v>374583974.18080884</v>
      </c>
      <c r="NQ127" s="4">
        <f t="shared" si="15"/>
        <v>375315553.12817729</v>
      </c>
      <c r="NR127" s="4">
        <f t="shared" si="15"/>
        <v>376047132.07554573</v>
      </c>
      <c r="NS127" s="4">
        <f t="shared" si="15"/>
        <v>376778711.02291417</v>
      </c>
      <c r="NT127" s="4">
        <f t="shared" si="15"/>
        <v>377510289.97028261</v>
      </c>
      <c r="NU127" s="4">
        <f t="shared" si="15"/>
        <v>378241868.91765106</v>
      </c>
      <c r="NV127" s="4">
        <f t="shared" si="15"/>
        <v>378973447.8650195</v>
      </c>
      <c r="NW127" s="4">
        <f t="shared" si="15"/>
        <v>379705026.81238794</v>
      </c>
      <c r="NX127" s="4">
        <f t="shared" si="15"/>
        <v>380436605.75975639</v>
      </c>
      <c r="NY127" s="4">
        <f t="shared" ref="NY127:QJ127" si="16">NX127+NY126</f>
        <v>381168184.70712483</v>
      </c>
      <c r="NZ127" s="4">
        <f t="shared" si="16"/>
        <v>381899763.65449327</v>
      </c>
      <c r="OA127" s="4">
        <f t="shared" si="16"/>
        <v>382631342.60186172</v>
      </c>
      <c r="OB127" s="4">
        <f t="shared" si="16"/>
        <v>383362921.54923016</v>
      </c>
      <c r="OC127" s="4">
        <f t="shared" si="16"/>
        <v>384094500.4965986</v>
      </c>
      <c r="OD127" s="4">
        <f t="shared" si="16"/>
        <v>384826079.44396704</v>
      </c>
      <c r="OE127" s="4">
        <f t="shared" si="16"/>
        <v>385557658.39133549</v>
      </c>
      <c r="OF127" s="4">
        <f t="shared" si="16"/>
        <v>386289237.33870393</v>
      </c>
      <c r="OG127" s="4">
        <f t="shared" si="16"/>
        <v>387020816.28607237</v>
      </c>
      <c r="OH127" s="4">
        <f t="shared" si="16"/>
        <v>387752395.23344082</v>
      </c>
      <c r="OI127" s="4">
        <f t="shared" si="16"/>
        <v>388483974.18080926</v>
      </c>
      <c r="OJ127" s="4">
        <f t="shared" si="16"/>
        <v>389215553.1281777</v>
      </c>
      <c r="OK127" s="4">
        <f t="shared" si="16"/>
        <v>389947132.07554615</v>
      </c>
      <c r="OL127" s="4">
        <f t="shared" si="16"/>
        <v>390678711.02291459</v>
      </c>
      <c r="OM127" s="4">
        <f t="shared" si="16"/>
        <v>391410289.97028303</v>
      </c>
      <c r="ON127" s="4">
        <f t="shared" si="16"/>
        <v>392141868.91765147</v>
      </c>
      <c r="OO127" s="4">
        <f t="shared" si="16"/>
        <v>392873447.86501992</v>
      </c>
      <c r="OP127" s="4">
        <f t="shared" si="16"/>
        <v>393605026.81238836</v>
      </c>
      <c r="OQ127" s="4">
        <f t="shared" si="16"/>
        <v>394336605.7597568</v>
      </c>
      <c r="OR127" s="4">
        <f t="shared" si="16"/>
        <v>395068184.70712525</v>
      </c>
      <c r="OS127" s="4">
        <f t="shared" si="16"/>
        <v>395799763.65449369</v>
      </c>
      <c r="OT127" s="4">
        <f t="shared" si="16"/>
        <v>396531342.60186213</v>
      </c>
      <c r="OU127" s="4">
        <f t="shared" si="16"/>
        <v>397262921.54923058</v>
      </c>
      <c r="OV127" s="4">
        <f t="shared" si="16"/>
        <v>397994500.49659902</v>
      </c>
      <c r="OW127" s="4">
        <f t="shared" si="16"/>
        <v>398726079.44396746</v>
      </c>
      <c r="OX127" s="4">
        <f t="shared" si="16"/>
        <v>399457658.3913359</v>
      </c>
      <c r="OY127" s="4">
        <f t="shared" si="16"/>
        <v>400189237.33870435</v>
      </c>
      <c r="OZ127" s="4">
        <f t="shared" si="16"/>
        <v>400920816.28607279</v>
      </c>
      <c r="PA127" s="4">
        <f t="shared" si="16"/>
        <v>401652395.23344123</v>
      </c>
      <c r="PB127" s="4">
        <f t="shared" si="16"/>
        <v>402383974.18080968</v>
      </c>
      <c r="PC127" s="4">
        <f t="shared" si="16"/>
        <v>403115553.12817812</v>
      </c>
      <c r="PD127" s="4">
        <f t="shared" si="16"/>
        <v>403847132.07554656</v>
      </c>
      <c r="PE127" s="4">
        <f t="shared" si="16"/>
        <v>404578711.02291501</v>
      </c>
      <c r="PF127" s="4">
        <f t="shared" si="16"/>
        <v>405310289.97028345</v>
      </c>
      <c r="PG127" s="4">
        <f t="shared" si="16"/>
        <v>406041868.91765189</v>
      </c>
      <c r="PH127" s="4">
        <f t="shared" si="16"/>
        <v>406773447.86502033</v>
      </c>
      <c r="PI127" s="4">
        <f t="shared" si="16"/>
        <v>407505026.81238878</v>
      </c>
      <c r="PJ127" s="4">
        <f t="shared" si="16"/>
        <v>408236605.75975722</v>
      </c>
      <c r="PK127" s="4">
        <f t="shared" si="16"/>
        <v>408968184.70712566</v>
      </c>
      <c r="PL127" s="4">
        <f t="shared" si="16"/>
        <v>409699763.65449411</v>
      </c>
      <c r="PM127" s="4">
        <f t="shared" si="16"/>
        <v>410431342.60186255</v>
      </c>
      <c r="PN127" s="4">
        <f t="shared" si="16"/>
        <v>411162921.54923099</v>
      </c>
      <c r="PO127" s="4">
        <f t="shared" si="16"/>
        <v>411894500.49659944</v>
      </c>
      <c r="PP127" s="4">
        <f t="shared" si="16"/>
        <v>412626079.44396788</v>
      </c>
      <c r="PQ127" s="4">
        <f t="shared" si="16"/>
        <v>413357658.39133632</v>
      </c>
      <c r="PR127" s="4">
        <f t="shared" si="16"/>
        <v>414089237.33870476</v>
      </c>
      <c r="PS127" s="4">
        <f t="shared" si="16"/>
        <v>414820816.28607321</v>
      </c>
      <c r="PT127" s="4">
        <f t="shared" si="16"/>
        <v>415552395.23344165</v>
      </c>
      <c r="PU127" s="4">
        <f t="shared" si="16"/>
        <v>416283974.18081009</v>
      </c>
      <c r="PV127" s="4">
        <f t="shared" si="16"/>
        <v>417015553.12817854</v>
      </c>
      <c r="PW127" s="4">
        <f t="shared" si="16"/>
        <v>417747132.07554698</v>
      </c>
      <c r="PX127" s="4">
        <f t="shared" si="16"/>
        <v>417747132.07554698</v>
      </c>
      <c r="PY127" s="4">
        <f t="shared" si="16"/>
        <v>417747132.07554698</v>
      </c>
      <c r="PZ127" s="4">
        <f t="shared" si="16"/>
        <v>417747132.07554698</v>
      </c>
      <c r="QA127" s="4">
        <f t="shared" si="16"/>
        <v>417747132.07554698</v>
      </c>
      <c r="QB127" s="4">
        <f t="shared" si="16"/>
        <v>417747132.07554698</v>
      </c>
      <c r="QC127" s="4">
        <f t="shared" si="16"/>
        <v>417747132.07554698</v>
      </c>
      <c r="QD127" s="4">
        <f t="shared" si="16"/>
        <v>417747132.07554698</v>
      </c>
      <c r="QE127" s="4">
        <f t="shared" si="16"/>
        <v>417747132.07554698</v>
      </c>
      <c r="QF127" s="4">
        <f t="shared" si="16"/>
        <v>417747132.07554698</v>
      </c>
      <c r="QG127" s="4">
        <f t="shared" si="16"/>
        <v>417747132.07554698</v>
      </c>
      <c r="QH127" s="4">
        <f t="shared" si="16"/>
        <v>417747132.07554698</v>
      </c>
      <c r="QI127" s="4">
        <f t="shared" si="16"/>
        <v>417747132.07554698</v>
      </c>
      <c r="QJ127" s="4">
        <f t="shared" si="16"/>
        <v>417747132.07554698</v>
      </c>
      <c r="QK127" s="4">
        <f t="shared" ref="QK127:SV127" si="17">QJ127+QK126</f>
        <v>417747132.07554698</v>
      </c>
      <c r="QL127" s="4">
        <f t="shared" si="17"/>
        <v>417747132.07554698</v>
      </c>
      <c r="QM127" s="4">
        <f t="shared" si="17"/>
        <v>417747132.07554698</v>
      </c>
      <c r="QN127" s="4">
        <f t="shared" si="17"/>
        <v>417747132.07554698</v>
      </c>
      <c r="QO127" s="4">
        <f t="shared" si="17"/>
        <v>417747132.07554698</v>
      </c>
      <c r="QP127" s="4">
        <f t="shared" si="17"/>
        <v>417747132.07554698</v>
      </c>
      <c r="QQ127" s="4">
        <f t="shared" si="17"/>
        <v>417747132.07554698</v>
      </c>
      <c r="QR127" s="4">
        <f t="shared" si="17"/>
        <v>417747132.07554698</v>
      </c>
      <c r="QS127" s="4">
        <f t="shared" si="17"/>
        <v>417747132.07554698</v>
      </c>
      <c r="QT127" s="4">
        <f t="shared" si="17"/>
        <v>417747132.07554698</v>
      </c>
      <c r="QU127" s="4">
        <f t="shared" si="17"/>
        <v>417747132.07554698</v>
      </c>
      <c r="QV127" s="4">
        <f t="shared" si="17"/>
        <v>417747132.07554698</v>
      </c>
      <c r="QW127" s="4">
        <f t="shared" si="17"/>
        <v>417747132.07554698</v>
      </c>
      <c r="QX127" s="4">
        <f t="shared" si="17"/>
        <v>417747132.07554698</v>
      </c>
      <c r="QY127" s="4">
        <f t="shared" si="17"/>
        <v>417747132.07554698</v>
      </c>
      <c r="QZ127" s="4">
        <f t="shared" si="17"/>
        <v>417747132.07554698</v>
      </c>
      <c r="RA127" s="4">
        <f t="shared" si="17"/>
        <v>417747132.07554698</v>
      </c>
      <c r="RB127" s="4">
        <f t="shared" si="17"/>
        <v>417747132.07554698</v>
      </c>
      <c r="RC127" s="4">
        <f t="shared" si="17"/>
        <v>417747132.07554698</v>
      </c>
      <c r="RD127" s="4">
        <f t="shared" si="17"/>
        <v>417747132.07554698</v>
      </c>
      <c r="RE127" s="4">
        <f t="shared" si="17"/>
        <v>417747132.07554698</v>
      </c>
      <c r="RF127" s="4">
        <f t="shared" si="17"/>
        <v>417747132.07554698</v>
      </c>
      <c r="RG127" s="4">
        <f t="shared" si="17"/>
        <v>417747132.07554698</v>
      </c>
      <c r="RH127" s="4">
        <f t="shared" si="17"/>
        <v>417747132.07554698</v>
      </c>
      <c r="RI127" s="4">
        <f t="shared" si="17"/>
        <v>417747132.07554698</v>
      </c>
      <c r="RJ127" s="4">
        <f t="shared" si="17"/>
        <v>417747132.07554698</v>
      </c>
      <c r="RK127" s="4">
        <f t="shared" si="17"/>
        <v>417747132.07554698</v>
      </c>
      <c r="RL127" s="4">
        <f t="shared" si="17"/>
        <v>417747132.07554698</v>
      </c>
      <c r="RM127" s="4">
        <f t="shared" si="17"/>
        <v>417747132.07554698</v>
      </c>
      <c r="RN127" s="4">
        <f t="shared" si="17"/>
        <v>417747132.07554698</v>
      </c>
      <c r="RO127" s="4">
        <f t="shared" si="17"/>
        <v>417747132.07554698</v>
      </c>
      <c r="RP127" s="4">
        <f t="shared" si="17"/>
        <v>417747132.07554698</v>
      </c>
      <c r="RQ127" s="4">
        <f t="shared" si="17"/>
        <v>417747132.07554698</v>
      </c>
      <c r="RR127" s="4">
        <f t="shared" si="17"/>
        <v>417747132.07554698</v>
      </c>
      <c r="RS127" s="4">
        <f t="shared" si="17"/>
        <v>417747132.07554698</v>
      </c>
      <c r="RT127" s="4">
        <f t="shared" si="17"/>
        <v>417747132.07554698</v>
      </c>
      <c r="RU127" s="4">
        <f t="shared" si="17"/>
        <v>417747132.07554698</v>
      </c>
      <c r="RV127" s="4">
        <f t="shared" si="17"/>
        <v>417747132.07554698</v>
      </c>
      <c r="RW127" s="4">
        <f t="shared" si="17"/>
        <v>417747132.07554698</v>
      </c>
      <c r="RX127" s="4">
        <f t="shared" si="17"/>
        <v>417747132.07554698</v>
      </c>
      <c r="RY127" s="4">
        <f t="shared" si="17"/>
        <v>417747132.07554698</v>
      </c>
      <c r="RZ127" s="4">
        <f t="shared" si="17"/>
        <v>417747132.07554698</v>
      </c>
      <c r="SA127" s="4">
        <f t="shared" si="17"/>
        <v>417747132.07554698</v>
      </c>
      <c r="SB127" s="4">
        <f t="shared" si="17"/>
        <v>417747132.07554698</v>
      </c>
      <c r="SC127" s="4">
        <f t="shared" si="17"/>
        <v>417747132.07554698</v>
      </c>
      <c r="SD127" s="4">
        <f t="shared" si="17"/>
        <v>417747132.07554698</v>
      </c>
      <c r="SE127" s="4">
        <f t="shared" si="17"/>
        <v>417747132.07554698</v>
      </c>
      <c r="SF127" s="4">
        <f t="shared" si="17"/>
        <v>417747132.07554698</v>
      </c>
      <c r="SG127" s="4">
        <f t="shared" si="17"/>
        <v>417747132.07554698</v>
      </c>
      <c r="SH127" s="4">
        <f t="shared" si="17"/>
        <v>417747132.07554698</v>
      </c>
      <c r="SI127" s="4">
        <f t="shared" si="17"/>
        <v>417747132.07554698</v>
      </c>
      <c r="SJ127" s="4">
        <f t="shared" si="17"/>
        <v>417747132.07554698</v>
      </c>
      <c r="SK127" s="4">
        <f t="shared" si="17"/>
        <v>417747132.07554698</v>
      </c>
      <c r="SL127" s="4">
        <f t="shared" si="17"/>
        <v>417747132.07554698</v>
      </c>
      <c r="SM127" s="4">
        <f t="shared" si="17"/>
        <v>417747132.07554698</v>
      </c>
      <c r="SN127" s="4">
        <f t="shared" si="17"/>
        <v>417747132.07554698</v>
      </c>
      <c r="SO127" s="4">
        <f t="shared" si="17"/>
        <v>417747132.07554698</v>
      </c>
      <c r="SP127" s="4">
        <f t="shared" si="17"/>
        <v>417747132.07554698</v>
      </c>
      <c r="SQ127" s="4">
        <f t="shared" si="17"/>
        <v>417747132.07554698</v>
      </c>
      <c r="SR127" s="4">
        <f t="shared" si="17"/>
        <v>417747132.07554698</v>
      </c>
      <c r="SS127" s="4">
        <f t="shared" si="17"/>
        <v>417747132.07554698</v>
      </c>
      <c r="ST127" s="4">
        <f t="shared" si="17"/>
        <v>417747132.07554698</v>
      </c>
      <c r="SU127" s="4">
        <f t="shared" si="17"/>
        <v>417747132.07554698</v>
      </c>
      <c r="SV127" s="4">
        <f t="shared" si="17"/>
        <v>417747132.07554698</v>
      </c>
      <c r="SW127" s="4">
        <f t="shared" ref="SW127:VH127" si="18">SV127+SW126</f>
        <v>417747132.07554698</v>
      </c>
      <c r="SX127" s="4">
        <f t="shared" si="18"/>
        <v>417747132.07554698</v>
      </c>
      <c r="SY127" s="4">
        <f t="shared" si="18"/>
        <v>417747132.07554698</v>
      </c>
      <c r="SZ127" s="4">
        <f t="shared" si="18"/>
        <v>417747132.07554698</v>
      </c>
      <c r="TA127" s="4">
        <f t="shared" si="18"/>
        <v>417747132.07554698</v>
      </c>
      <c r="TB127" s="4">
        <f t="shared" si="18"/>
        <v>417747132.07554698</v>
      </c>
      <c r="TC127" s="4">
        <f t="shared" si="18"/>
        <v>417747132.07554698</v>
      </c>
      <c r="TD127" s="4">
        <f t="shared" si="18"/>
        <v>417747132.07554698</v>
      </c>
      <c r="TE127" s="4">
        <f t="shared" si="18"/>
        <v>417747132.07554698</v>
      </c>
      <c r="TF127" s="4">
        <f t="shared" si="18"/>
        <v>417747132.07554698</v>
      </c>
      <c r="TG127" s="4">
        <f t="shared" si="18"/>
        <v>417747132.07554698</v>
      </c>
      <c r="TH127" s="4">
        <f t="shared" si="18"/>
        <v>417747132.07554698</v>
      </c>
      <c r="TI127" s="4">
        <f t="shared" si="18"/>
        <v>417747132.07554698</v>
      </c>
      <c r="TJ127" s="4">
        <f t="shared" si="18"/>
        <v>417747132.07554698</v>
      </c>
      <c r="TK127" s="4">
        <f t="shared" si="18"/>
        <v>417747132.07554698</v>
      </c>
      <c r="TL127" s="4">
        <f t="shared" si="18"/>
        <v>417747132.07554698</v>
      </c>
      <c r="TM127" s="4">
        <f t="shared" si="18"/>
        <v>417747132.07554698</v>
      </c>
      <c r="TN127" s="4">
        <f t="shared" si="18"/>
        <v>417747132.07554698</v>
      </c>
      <c r="TO127" s="4">
        <f t="shared" si="18"/>
        <v>417747132.07554698</v>
      </c>
      <c r="TP127" s="4">
        <f t="shared" si="18"/>
        <v>417747132.07554698</v>
      </c>
      <c r="TQ127" s="4">
        <f t="shared" si="18"/>
        <v>417747132.07554698</v>
      </c>
      <c r="TR127" s="4">
        <f t="shared" si="18"/>
        <v>417747132.07554698</v>
      </c>
      <c r="TS127" s="4">
        <f t="shared" si="18"/>
        <v>417747132.07554698</v>
      </c>
      <c r="TT127" s="4">
        <f t="shared" si="18"/>
        <v>417747132.07554698</v>
      </c>
      <c r="TU127" s="4">
        <f t="shared" si="18"/>
        <v>417747132.07554698</v>
      </c>
      <c r="TV127" s="4">
        <f t="shared" si="18"/>
        <v>417747132.07554698</v>
      </c>
      <c r="TW127" s="4">
        <f t="shared" si="18"/>
        <v>417747132.07554698</v>
      </c>
      <c r="TX127" s="4">
        <f t="shared" si="18"/>
        <v>417747132.07554698</v>
      </c>
      <c r="TY127" s="4">
        <f t="shared" si="18"/>
        <v>417747132.07554698</v>
      </c>
      <c r="TZ127" s="4">
        <f t="shared" si="18"/>
        <v>417747132.07554698</v>
      </c>
      <c r="UA127" s="4">
        <f t="shared" si="18"/>
        <v>417747132.07554698</v>
      </c>
      <c r="UB127" s="4">
        <f t="shared" si="18"/>
        <v>417747132.07554698</v>
      </c>
      <c r="UC127" s="4">
        <f t="shared" si="18"/>
        <v>417747132.07554698</v>
      </c>
      <c r="UD127" s="4">
        <f t="shared" si="18"/>
        <v>417747132.07554698</v>
      </c>
      <c r="UE127" s="4">
        <f t="shared" si="18"/>
        <v>417747132.07554698</v>
      </c>
      <c r="UF127" s="4">
        <f t="shared" si="18"/>
        <v>417747132.07554698</v>
      </c>
      <c r="UG127" s="4">
        <f t="shared" si="18"/>
        <v>417747132.07554698</v>
      </c>
      <c r="UH127" s="4">
        <f t="shared" si="18"/>
        <v>417747132.07554698</v>
      </c>
      <c r="UI127" s="4">
        <f t="shared" si="18"/>
        <v>417747132.07554698</v>
      </c>
      <c r="UJ127" s="4">
        <f t="shared" si="18"/>
        <v>417747132.07554698</v>
      </c>
      <c r="UK127" s="4">
        <f t="shared" si="18"/>
        <v>417747132.07554698</v>
      </c>
      <c r="UL127" s="4">
        <f t="shared" si="18"/>
        <v>417747132.07554698</v>
      </c>
      <c r="UM127" s="4">
        <f t="shared" si="18"/>
        <v>417747132.07554698</v>
      </c>
      <c r="UN127" s="4">
        <f t="shared" si="18"/>
        <v>417747132.07554698</v>
      </c>
      <c r="UO127" s="4">
        <f t="shared" si="18"/>
        <v>417747132.07554698</v>
      </c>
      <c r="UP127" s="4">
        <f t="shared" si="18"/>
        <v>417747132.07554698</v>
      </c>
      <c r="UQ127" s="4">
        <f t="shared" si="18"/>
        <v>417747132.07554698</v>
      </c>
      <c r="UR127" s="4">
        <f t="shared" si="18"/>
        <v>417747132.07554698</v>
      </c>
      <c r="US127" s="4">
        <f t="shared" si="18"/>
        <v>417747132.07554698</v>
      </c>
      <c r="UT127" s="4">
        <f t="shared" si="18"/>
        <v>417747132.07554698</v>
      </c>
      <c r="UU127" s="4">
        <f t="shared" si="18"/>
        <v>417747132.07554698</v>
      </c>
      <c r="UV127" s="4">
        <f t="shared" si="18"/>
        <v>417747132.07554698</v>
      </c>
      <c r="UW127" s="4">
        <f t="shared" si="18"/>
        <v>417747132.07554698</v>
      </c>
      <c r="UX127" s="4">
        <f t="shared" si="18"/>
        <v>417747132.07554698</v>
      </c>
      <c r="UY127" s="4">
        <f t="shared" si="18"/>
        <v>417747132.07554698</v>
      </c>
      <c r="UZ127" s="4">
        <f t="shared" si="18"/>
        <v>417747132.07554698</v>
      </c>
      <c r="VA127" s="4">
        <f t="shared" si="18"/>
        <v>417747132.07554698</v>
      </c>
      <c r="VB127" s="4">
        <f t="shared" si="18"/>
        <v>417747132.07554698</v>
      </c>
      <c r="VC127" s="4">
        <f t="shared" si="18"/>
        <v>417747132.07554698</v>
      </c>
      <c r="VD127" s="4">
        <f t="shared" si="18"/>
        <v>417747132.07554698</v>
      </c>
      <c r="VE127" s="4">
        <f t="shared" si="18"/>
        <v>417747132.07554698</v>
      </c>
      <c r="VF127" s="4">
        <f t="shared" si="18"/>
        <v>417747132.07554698</v>
      </c>
      <c r="VG127" s="4">
        <f t="shared" si="18"/>
        <v>417747132.07554698</v>
      </c>
      <c r="VH127" s="4">
        <f t="shared" si="18"/>
        <v>417747132.07554698</v>
      </c>
      <c r="VI127" s="4">
        <f t="shared" ref="VI127:WE127" si="19">VH127+VI126</f>
        <v>417747132.07554698</v>
      </c>
      <c r="VJ127" s="4">
        <f t="shared" si="19"/>
        <v>417747132.07554698</v>
      </c>
      <c r="VK127" s="4">
        <f t="shared" si="19"/>
        <v>417747132.07554698</v>
      </c>
      <c r="VL127" s="4">
        <f t="shared" si="19"/>
        <v>417747132.07554698</v>
      </c>
      <c r="VM127" s="4">
        <f t="shared" si="19"/>
        <v>417747132.07554698</v>
      </c>
      <c r="VN127" s="4">
        <f t="shared" si="19"/>
        <v>417747132.07554698</v>
      </c>
      <c r="VO127" s="4">
        <f t="shared" si="19"/>
        <v>417747132.07554698</v>
      </c>
      <c r="VP127" s="4">
        <f t="shared" si="19"/>
        <v>417747132.07554698</v>
      </c>
      <c r="VQ127" s="4">
        <f t="shared" si="19"/>
        <v>417747132.07554698</v>
      </c>
      <c r="VR127" s="4">
        <f t="shared" si="19"/>
        <v>417747132.07554698</v>
      </c>
      <c r="VS127" s="4">
        <f t="shared" si="19"/>
        <v>417747132.07554698</v>
      </c>
      <c r="VT127" s="4">
        <f t="shared" si="19"/>
        <v>417747132.07554698</v>
      </c>
      <c r="VU127" s="4">
        <f t="shared" si="19"/>
        <v>417747132.07554698</v>
      </c>
      <c r="VV127" s="4">
        <f t="shared" si="19"/>
        <v>417747132.07554698</v>
      </c>
      <c r="VW127" s="4">
        <f t="shared" si="19"/>
        <v>417747132.07554698</v>
      </c>
      <c r="VX127" s="4">
        <f t="shared" si="19"/>
        <v>417747132.07554698</v>
      </c>
      <c r="VY127" s="4">
        <f t="shared" si="19"/>
        <v>417747132.07554698</v>
      </c>
      <c r="VZ127" s="4">
        <f t="shared" si="19"/>
        <v>417747132.07554698</v>
      </c>
      <c r="WA127" s="4">
        <f t="shared" si="19"/>
        <v>417747132.07554698</v>
      </c>
      <c r="WB127" s="4">
        <f t="shared" si="19"/>
        <v>417747132.07554698</v>
      </c>
      <c r="WC127" s="4">
        <f t="shared" si="19"/>
        <v>417747132.07554698</v>
      </c>
      <c r="WD127" s="4">
        <f t="shared" si="19"/>
        <v>417747132.07554698</v>
      </c>
      <c r="WE127" s="4">
        <f t="shared" si="19"/>
        <v>417747132.07554698</v>
      </c>
      <c r="WF127" s="24" t="s">
        <v>45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2017-02-08T14:18:24Z</dcterms:modified>
</cp:coreProperties>
</file>